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gxnmiulL8MXx7l2IWq2/kPwYmhlIkedMpDZshRyYR1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<sst xmlns="http://schemas.openxmlformats.org/spreadsheetml/2006/main" count="173" uniqueCount="133">
  <si>
    <t>Sigla</t>
  </si>
  <si>
    <t>Significado da Sigla</t>
  </si>
  <si>
    <t>UFC</t>
  </si>
  <si>
    <t>Universidade Federal do Ceará</t>
  </si>
  <si>
    <t>SIGAA</t>
  </si>
  <si>
    <t>Sistema Integrado de Gestão de Atividades Acadêmicas</t>
  </si>
  <si>
    <t>PROINTER</t>
  </si>
  <si>
    <t>Pró-reitoria de Inovação e Relações Interinstitucionais</t>
  </si>
  <si>
    <t>TI</t>
  </si>
  <si>
    <t>Tecnologia da Infomação</t>
  </si>
  <si>
    <t>Planilha de Gerenciamento de Riscos de Integridade - SECGOV</t>
  </si>
  <si>
    <t>Unidade:</t>
  </si>
  <si>
    <t>Setor:</t>
  </si>
  <si>
    <t>Coordenadoria de Internacionalização</t>
  </si>
  <si>
    <t>Responsável pelo gerenciamento:</t>
  </si>
  <si>
    <t>Ananda Badaró de Athayde Prata e Judas Tadeu de Azevedo Neto</t>
  </si>
  <si>
    <t>Processos</t>
  </si>
  <si>
    <r>
      <rPr>
        <rFont val="Arial"/>
        <b/>
        <color rgb="FF000000"/>
        <sz val="12.0"/>
      </rPr>
      <t xml:space="preserve">Processo
</t>
    </r>
    <r>
      <rPr>
        <rFont val="Arial"/>
        <b val="0"/>
        <i/>
        <color rgb="FF000000"/>
        <sz val="12.0"/>
      </rPr>
      <t>(indicar)</t>
    </r>
  </si>
  <si>
    <r>
      <rPr>
        <rFont val="Arial"/>
        <b/>
        <color rgb="FF000000"/>
        <sz val="12.0"/>
      </rPr>
      <t xml:space="preserve">Objetivos do Processo (Geral e específicos)
</t>
    </r>
    <r>
      <rPr>
        <rFont val="Arial"/>
        <b val="0"/>
        <i/>
        <color rgb="FF000000"/>
        <sz val="12.0"/>
      </rPr>
      <t>(descrever)</t>
    </r>
  </si>
  <si>
    <t>Tradução e certificação de traduções de documentos acadêmicos</t>
  </si>
  <si>
    <t xml:space="preserve">Objetivo Geral: </t>
  </si>
  <si>
    <t>- Assegurar aos discentes as condições necessárias para a excelência estudantil através do fornecimento gratuito de documentos acadêmicos traduzidos.</t>
  </si>
  <si>
    <t>Objetivos Específicos:</t>
  </si>
  <si>
    <t xml:space="preserve">- Aumentar a eficiência, eficácia e efetividade do processo de tradução de documentos, garantindo a sustentabilidade orçamentária/financeira do serviço, uma </t>
  </si>
  <si>
    <t>vez que não depende do papel como suporte físico de informações ou de quaisquer outros recursos pagos e/ou não-digitais.</t>
  </si>
  <si>
    <t xml:space="preserve">- Consolidar, ampliar e modernizar gradativamente a solução "Tradução de Documentos", proporcionando a infraestrutura adequada ao processo e </t>
  </si>
  <si>
    <t>agilizando etapas antes demoradas.</t>
  </si>
  <si>
    <t>Objetivos estratégicos relacionados:</t>
  </si>
  <si>
    <t>Objetivo 2: Destacar-se, nacional e internacionalmente, pelo desenvolvimento da ciência, tecnologia, inovação e empreendedorismo;</t>
  </si>
  <si>
    <t xml:space="preserve">Objetivo 5: Aprimorar a governança e a comunicação institucional; Objetivo 6: Aprimorar a infraestrutura, os sistemas e a governança de TI na UFC; </t>
  </si>
  <si>
    <t>Objetivo 9: Aumentar a eficiência, eficácia e efetividade dos processos da Gestão, contribuindo para a entrega de valor para a sociedade.</t>
  </si>
  <si>
    <t>Identificação dos Riscos</t>
  </si>
  <si>
    <t>Processo</t>
  </si>
  <si>
    <t>Fase</t>
  </si>
  <si>
    <r>
      <rPr>
        <rFont val="Arial"/>
        <b/>
        <color rgb="FF000000"/>
        <sz val="12.0"/>
      </rPr>
      <t xml:space="preserve">Evento de Risco
</t>
    </r>
    <r>
      <rPr>
        <rFont val="Arial"/>
        <b val="0"/>
        <i/>
        <color rgb="FF000000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</si>
  <si>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</si>
  <si>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</si>
  <si>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</si>
  <si>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rgb="FF000000"/>
        <sz val="12.0"/>
      </rPr>
      <t xml:space="preserve">Causas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</si>
  <si>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Consequências
</t>
    </r>
    <r>
      <rPr>
        <rFont val="Arial"/>
        <b val="0"/>
        <i/>
        <color rgb="FF000000"/>
        <sz val="12.0"/>
      </rPr>
      <t>(descrever)</t>
    </r>
  </si>
  <si>
    <t>Inicial</t>
  </si>
  <si>
    <t>Envio de documentação adulterada para certificação por parte do interessado</t>
  </si>
  <si>
    <t>Ameaça</t>
  </si>
  <si>
    <t>Integridade</t>
  </si>
  <si>
    <t>Fraude</t>
  </si>
  <si>
    <t>Tentativa deliberada de obtenção de vantagem indevida; ausência de mecanismos automáticos de verificação de autenticidade documental; insuficiência de orientação prévia ao solicitante quanto às penalidades administrativas aplicáveis.</t>
  </si>
  <si>
    <t>Comprometimento da integridade do processo; responsabilização administrativa da instituição; necessidade de retrabalho; dano à imagem institucional da UFC.</t>
  </si>
  <si>
    <t>Ocorrência de falhas no SIGAA durante o processamento das solicitações</t>
  </si>
  <si>
    <t>Operacional</t>
  </si>
  <si>
    <t>—</t>
  </si>
  <si>
    <t>Instabilidade técnica do sistema; manutenções corretivas ou evolutivas não programadas; limitações de capacidade ou desempenho em períodos de pico de demanda.</t>
  </si>
  <si>
    <t>Atraso no atendimento das solicitações; impossibilidade temporária de execução do processo; insatisfação dos usuários do serviço.</t>
  </si>
  <si>
    <t>Indisponibilidade de suporte técnico especializado para manutenção do sistema SIGAA</t>
  </si>
  <si>
    <t>Ausência de designação formal de responsável técnico substituto; dependência de conhecimento técnico concentrado em um único servidor; inexistência de plano de contingência para suporte e manutenção do sistema.</t>
  </si>
  <si>
    <t>Prolongamento de falhas sistêmicas; interrupção do processo; aumento do tempo de resposta às demandas institucionais.</t>
  </si>
  <si>
    <t>Indisponibilidade temporária de acesso à internet institucional durante a execução do processo</t>
  </si>
  <si>
    <t>Instabilidade recorrente na infraestrutura de rede institucional; interrupções não programadas nos serviços do provedor; falhas locais de conectividade nas dependências da unidade.</t>
  </si>
  <si>
    <t>Impossibilidade temporária de acesso ao SIGAA; atraso na execução das atividades do processo; represamento de demandas, o que pode levar ao descumprimento de prazos processuais e comprometimento da continuidade
do atendimento ao usuário.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</si>
  <si>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</si>
  <si>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</si>
  <si>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</si>
  <si>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</si>
  <si>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</si>
  <si>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</si>
  <si>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</si>
  <si>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</si>
  <si>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</si>
  <si>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</si>
  <si>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rgb="FF000000"/>
        <sz val="12.0"/>
      </rPr>
      <t xml:space="preserve">Controles Preventivos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</si>
  <si>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Controles de atenuação e recuperação
</t>
    </r>
    <r>
      <rPr>
        <rFont val="Arial"/>
        <b val="0"/>
        <i/>
        <color rgb="FF000000"/>
        <sz val="12.0"/>
      </rPr>
      <t>(descrever)</t>
    </r>
  </si>
  <si>
    <t>FAC</t>
  </si>
  <si>
    <t>Classificação do Risco Residual</t>
  </si>
  <si>
    <t>Data da Última Avaliação</t>
  </si>
  <si>
    <t>Média</t>
  </si>
  <si>
    <t>Muito alto</t>
  </si>
  <si>
    <t>Verificar a autenticidade dos documentos através de controles
estruturados, como validação automática por código autenticador, conferência
obrigatória junto ao órgão emissor em amostragem periódica, checklist formal de autenticidade documental e registro de conformidade no processo.</t>
  </si>
  <si>
    <t>Comunicação formal à autoridade competente,
bloqueio do trâmite até regularização e registro da ocorrência para fins de monitoramento de integridade.</t>
  </si>
  <si>
    <t>Satisfatório</t>
  </si>
  <si>
    <t>Monitoramento preventivo do ambiente sistêmico, manutenção programada, testes periódicos de desempenho, abertura de chamados preventivos junto à STI e estabelecimento de plano de contingência operacional.</t>
  </si>
  <si>
    <t>Priorização automática de chamados críticos, utilização de canais alternativos temporários de recebimento de demandas e comunicação institucional imediata aos usuários afetados.</t>
  </si>
  <si>
    <t>Muito alta</t>
  </si>
  <si>
    <t>Formalização de plano de continuidade operacional, capacitação cruzada entre servidores, documentação técnica dos procedimentos críticos,  criação de base institucional de conhecimento técnico</t>
  </si>
  <si>
    <t>Definição de substituto formal</t>
  </si>
  <si>
    <t>Mediano</t>
  </si>
  <si>
    <t>Redundância de conectividade, utilização de rede institucional secundária, monitoramento preventivo da infraestrutura e plano de contingência tecnológica.</t>
  </si>
  <si>
    <t>Previsão de acesso remoto institucional seguro, utilização de VPN e autorização formal da chefia para contingência operacional.</t>
  </si>
  <si>
    <t>Resposta aos Riscos</t>
  </si>
  <si>
    <t>Opção de Tratamento</t>
  </si>
  <si>
    <t>Justificativa da escolha da opção de tratamento</t>
  </si>
  <si>
    <t>Mitigar</t>
  </si>
  <si>
    <r>
      <rPr>
        <rFont val="Arial"/>
        <color rgb="FF000000"/>
        <sz val="11.0"/>
      </rPr>
      <t xml:space="preserve">Há controles preventivos e de recuperação/atenuação definidos, vide </t>
    </r>
    <r>
      <rPr>
        <rFont val="Arial"/>
        <b/>
        <color rgb="FF000000"/>
        <sz val="11.0"/>
      </rPr>
      <t>ETAPA 3 – AVALIAÇÃO DE RISCOS</t>
    </r>
    <r>
      <rPr>
        <rFont val="Arial"/>
        <color rgb="FF000000"/>
        <sz val="11.0"/>
      </rPr>
      <t>.</t>
    </r>
  </si>
  <si>
    <t>Compartilhar</t>
  </si>
  <si>
    <r>
      <rPr>
        <rFont val="Arial"/>
        <color rgb="FF000000"/>
        <sz val="11.0"/>
      </rPr>
      <t xml:space="preserve">Há controles preventivos e de recuperação/atenuação definidos para reduzir impactos operacionais mediante controles tecnológicos,
monitoramento sistêmico e procedimentos de contingência, vide </t>
    </r>
    <r>
      <rPr>
        <rFont val="Arial"/>
        <b/>
        <color rgb="FF000000"/>
        <sz val="11.0"/>
      </rPr>
      <t>ETAPA 3 – AVALIAÇÃO DE RISCOS</t>
    </r>
    <r>
      <rPr>
        <rFont val="Arial"/>
        <color rgb="FF000000"/>
        <sz val="11.0"/>
      </rPr>
      <t>.</t>
    </r>
  </si>
  <si>
    <r>
      <rPr>
        <rFont val="Arial"/>
        <color rgb="FF000000"/>
        <sz val="11.0"/>
      </rPr>
      <t xml:space="preserve">Há controles preventivos e de recuperação/atenuação definidos para capacitação cruzada, definição de substituto técnico, plano de continuidade operacional e formalização de suporte institucional, vide </t>
    </r>
    <r>
      <rPr>
        <rFont val="Arial"/>
        <b/>
        <color rgb="FF000000"/>
        <sz val="11.0"/>
      </rPr>
      <t>ETAPA 3 – AVALIAÇÃO DE RISCOS</t>
    </r>
    <r>
      <rPr>
        <rFont val="Arial"/>
        <color rgb="FF000000"/>
        <sz val="11.0"/>
      </rPr>
      <t>.</t>
    </r>
  </si>
  <si>
    <t>Aceitar</t>
  </si>
  <si>
    <r>
      <rPr>
        <rFont val="Arial"/>
        <color rgb="FF000000"/>
        <sz val="11.0"/>
      </rPr>
      <t xml:space="preserve">O risco residual encontra-se em nível aceitável diante das medidas de contingência adotadas e da baixa criticidade residual para os objetivos do processo, como previsão de acesso remoto institucional seguro, utilização de VPN e autorização formal da chefia para contingência operacional, vide </t>
    </r>
    <r>
      <rPr>
        <rFont val="Arial"/>
        <b/>
        <color rgb="FF000000"/>
        <sz val="11.0"/>
      </rPr>
      <t>ETAPA 3 – AVALIAÇÃO DE RISCOS</t>
    </r>
    <r>
      <rPr>
        <rFont val="Arial"/>
        <color rgb="FF000000"/>
        <sz val="11.0"/>
      </rPr>
      <t>.</t>
    </r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</si>
  <si>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</si>
  <si>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</si>
  <si>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</si>
  <si>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</si>
  <si>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</si>
  <si>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</si>
  <si>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</si>
  <si>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</si>
  <si>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rgb="FF000000"/>
        <sz val="12.0"/>
      </rPr>
      <t xml:space="preserve">Gatilho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</si>
  <si>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Ações de Contingência
</t>
    </r>
    <r>
      <rPr>
        <rFont val="Arial"/>
        <b val="0"/>
        <i/>
        <color rgb="FF000000"/>
        <sz val="12.0"/>
      </rPr>
      <t>(descrever)</t>
    </r>
  </si>
  <si>
    <t>Responsável</t>
  </si>
  <si>
    <t>Tradutor-Intérprete</t>
  </si>
  <si>
    <t>Em implementação</t>
  </si>
  <si>
    <t>Ações como implementação de checklist formal de autenticidade
documental, validação obrigatória junto ao órgão emissor em casos específicos e orientação prévia ao solicitante sobre responsabilização administrativa em caso de fraude documental.</t>
  </si>
  <si>
    <t>Registro das verificações realizadas e monitoramento periódico das ocorrências
identificadas.</t>
  </si>
  <si>
    <t>Identificação de indícios ou confirmação de documentação adulterada</t>
  </si>
  <si>
    <t>Suspender o atendimento, registrar a ocorrência no processo e comunicar a chefia imediata para providências administrativas cabíveis</t>
  </si>
  <si>
    <t>Superintendente da STI</t>
  </si>
  <si>
    <t>Monitoramento preventivo da estabilidade do sistema, comunicação periódica com a STI e definição de procedimentos alternativos temporários para continuidade operacional.</t>
  </si>
  <si>
    <t xml:space="preserve">Registro das ocorrências em planilha ou sistema institucional, com acompanhamento periódico dos incidentes reportados. 
</t>
  </si>
  <si>
    <t>Indisponibilidade total ou parcial do SIGAA</t>
  </si>
  <si>
    <t>Comunicar a STI, registrar a ocorrência e informar o interessado sobre eventual atraso no atendimento</t>
  </si>
  <si>
    <t>Pró-reitor Adjunto de Inovação e Relações Interinstitucionais</t>
  </si>
  <si>
    <t>Formalização de plano de continuidade operacional, documentação técnica dos
procedimentos críticos e capacitação cruzada de servidores.</t>
  </si>
  <si>
    <t>Acompanhamento das tratativas administrativas junto à PROGEP</t>
  </si>
  <si>
    <t>Identificação de falha técnica sem suporte técnico disponível</t>
  </si>
  <si>
    <t>Acionar formalmente a PROGEP e a STI para providências emergenciais ou suporte alternativo</t>
  </si>
  <si>
    <t>Definição de rede alternativa, utilização de acesso remoto institucional e plano
de contingência de conectividade.</t>
  </si>
  <si>
    <t>Verificação da conectividade durante o expediente</t>
  </si>
  <si>
    <t>Indisponibilidade de acesso à internet institucional</t>
  </si>
  <si>
    <t>Acionar formalmente a STI, previsão da utilização de acesso remoto institucional seguro, VPN e autorização
formal da chefia imediata.</t>
  </si>
  <si>
    <t>Ocorrências de Risco</t>
  </si>
  <si>
    <t>Data da Ocorrência</t>
  </si>
  <si>
    <r>
      <rPr>
        <rFont val="Arial"/>
        <b/>
        <color rgb="FF000000"/>
        <sz val="12.0"/>
      </rPr>
      <t xml:space="preserve">Descrição da Ocorrência
</t>
    </r>
    <r>
      <rPr>
        <rFont val="Arial"/>
        <b val="0"/>
        <i/>
        <color rgb="FF000000"/>
        <sz val="12.0"/>
      </rPr>
      <t>(descrever)</t>
    </r>
  </si>
  <si>
    <t>Responsável pela Solução</t>
  </si>
  <si>
    <r>
      <rPr>
        <rFont val="Arial"/>
        <b/>
        <color rgb="FF000000"/>
        <sz val="12.0"/>
      </rPr>
      <t xml:space="preserve">Solução
</t>
    </r>
    <r>
      <rPr>
        <rFont val="Arial"/>
        <b val="0"/>
        <i/>
        <color rgb="FF000000"/>
        <sz val="12.0"/>
      </rPr>
      <t>(descrever)</t>
    </r>
  </si>
  <si>
    <r>
      <rPr>
        <rFont val="Arial"/>
        <b/>
        <color rgb="FF000000"/>
        <sz val="12.0"/>
      </rPr>
      <t xml:space="preserve">Resultados
</t>
    </r>
    <r>
      <rPr>
        <rFont val="Arial"/>
        <b val="0"/>
        <i/>
        <color rgb="FF000000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</si>
</sst>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D/M/YYYY"/>
  </numFmts>
  <fonts count="10">
    <font>
      <sz val="10.0"/>
      <color rgb="FF000000"/>
      <name val="Arial"/>
      <scheme val="minor"/>
    </font>
    <font>
      <b/>
      <sz val="12.0"/>
      <color rgb="FF000000"/>
      <name val="Arial"/>
    </font>
    <font>
      <sz val="11.0"/>
      <color rgb="FF000000"/>
      <name val="Arial"/>
    </font>
    <font>
      <sz val="10.0"/>
      <color rgb="FF000000"/>
      <name val="Arial"/>
    </font>
    <font>
      <b/>
      <sz val="14.0"/>
      <color rgb="FF000000"/>
      <name val="Arial"/>
    </font>
    <font/>
    <font>
      <b/>
      <sz val="11.0"/>
      <color rgb="FF000000"/>
      <name val="Arial"/>
    </font>
    <font>
      <b/>
      <sz val="10.0"/>
      <color rgb="FF000000"/>
      <name val="Arial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FFFFF"/>
        <bgColor rgb="FFFFFFFF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46BDC6"/>
        <bgColor rgb="FF46BDC6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3" fontId="2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0" fontId="3" numFmtId="0" xfId="0" applyAlignment="1" applyBorder="1" applyFont="1">
      <alignment shrinkToFit="0" vertical="bottom" wrapText="0"/>
    </xf>
    <xf borderId="2" fillId="4" fontId="4" numFmtId="0" xfId="0" applyAlignment="1" applyBorder="1" applyFill="1" applyFont="1">
      <alignment horizontal="center" shrinkToFit="0" vertical="center" wrapText="0"/>
    </xf>
    <xf borderId="3" fillId="0" fontId="5" numFmtId="0" xfId="0" applyBorder="1" applyFont="1"/>
    <xf borderId="0" fillId="0" fontId="3" numFmtId="0" xfId="0" applyAlignment="1" applyFont="1">
      <alignment shrinkToFit="0" vertical="bottom" wrapText="0"/>
    </xf>
    <xf borderId="4" fillId="5" fontId="6" numFmtId="0" xfId="0" applyAlignment="1" applyBorder="1" applyFill="1" applyFont="1">
      <alignment horizontal="left" shrinkToFit="0" vertical="bottom" wrapText="0"/>
    </xf>
    <xf borderId="5" fillId="0" fontId="3" numFmtId="0" xfId="0" applyAlignment="1" applyBorder="1" applyFont="1">
      <alignment shrinkToFit="0" vertical="bottom" wrapText="0"/>
    </xf>
    <xf borderId="6" fillId="5" fontId="1" numFmtId="0" xfId="0" applyAlignment="1" applyBorder="1" applyFont="1">
      <alignment horizontal="center" shrinkToFit="0" vertical="bottom" wrapText="0"/>
    </xf>
    <xf borderId="7" fillId="0" fontId="5" numFmtId="0" xfId="0" applyBorder="1" applyFont="1"/>
    <xf borderId="1" fillId="5" fontId="1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shrinkToFit="0" vertical="bottom" wrapText="1"/>
    </xf>
    <xf borderId="1" fillId="0" fontId="6" numFmtId="0" xfId="0" applyAlignment="1" applyBorder="1" applyFont="1">
      <alignment shrinkToFit="0" vertical="bottom" wrapText="0"/>
    </xf>
    <xf borderId="9" fillId="0" fontId="5" numFmtId="0" xfId="0" applyBorder="1" applyFont="1"/>
    <xf borderId="1" fillId="3" fontId="2" numFmtId="0" xfId="0" applyAlignment="1" applyBorder="1" applyFont="1">
      <alignment horizontal="left" shrinkToFit="0" vertical="bottom" wrapText="0"/>
    </xf>
    <xf borderId="9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2" fillId="6" fontId="1" numFmtId="0" xfId="0" applyAlignment="1" applyBorder="1" applyFill="1" applyFont="1">
      <alignment horizontal="center" shrinkToFit="0" vertical="bottom" wrapText="0"/>
    </xf>
    <xf borderId="10" fillId="0" fontId="5" numFmtId="0" xfId="0" applyBorder="1" applyFont="1"/>
    <xf borderId="1" fillId="6" fontId="1" numFmtId="0" xfId="0" applyAlignment="1" applyBorder="1" applyFont="1">
      <alignment horizontal="center" shrinkToFit="0" vertical="center" wrapText="0"/>
    </xf>
    <xf borderId="1" fillId="6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center" shrinkToFit="0" vertical="center" wrapText="1"/>
    </xf>
    <xf borderId="11" fillId="3" fontId="2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shrinkToFit="0" vertical="center" wrapText="0"/>
    </xf>
    <xf borderId="2" fillId="7" fontId="1" numFmtId="0" xfId="0" applyAlignment="1" applyBorder="1" applyFill="1" applyFont="1">
      <alignment horizontal="center" shrinkToFit="0" vertical="bottom" wrapText="0"/>
    </xf>
    <xf borderId="1" fillId="7" fontId="1" numFmtId="0" xfId="0" applyAlignment="1" applyBorder="1" applyFont="1">
      <alignment horizontal="center" shrinkToFit="0" vertical="bottom" wrapText="0"/>
    </xf>
    <xf borderId="1" fillId="7" fontId="1" numFmtId="0" xfId="0" applyAlignment="1" applyBorder="1" applyFont="1">
      <alignment horizontal="center" shrinkToFit="0" vertical="center" wrapText="0"/>
    </xf>
    <xf borderId="1" fillId="7" fontId="1" numFmtId="0" xfId="0" applyAlignment="1" applyBorder="1" applyFont="1">
      <alignment horizontal="center" shrinkToFit="0" vertical="center" wrapText="1"/>
    </xf>
    <xf borderId="11" fillId="7" fontId="1" numFmtId="0" xfId="0" applyAlignment="1" applyBorder="1" applyFont="1">
      <alignment horizontal="center" shrinkToFit="0" vertical="bottom" wrapText="1"/>
    </xf>
    <xf borderId="12" fillId="7" fontId="1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3" fillId="0" fontId="2" numFmtId="164" xfId="0" applyAlignment="1" applyBorder="1" applyFont="1" applyNumberFormat="1">
      <alignment horizontal="center" shrinkToFit="0" vertical="center" wrapText="0"/>
    </xf>
    <xf borderId="5" fillId="0" fontId="2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bottom" wrapText="0"/>
    </xf>
    <xf borderId="1" fillId="0" fontId="3" numFmtId="0" xfId="0" applyAlignment="1" applyBorder="1" applyFont="1">
      <alignment horizontal="left" shrinkToFit="0" vertical="center" wrapText="0"/>
    </xf>
    <xf borderId="1" fillId="3" fontId="8" numFmtId="0" xfId="0" applyAlignment="1" applyBorder="1" applyFont="1">
      <alignment shrinkToFit="0" vertical="bottom" wrapText="0"/>
    </xf>
    <xf borderId="1" fillId="3" fontId="9" numFmtId="0" xfId="0" applyAlignment="1" applyBorder="1" applyFont="1">
      <alignment shrinkToFit="0" vertical="bottom" wrapText="0"/>
    </xf>
    <xf borderId="13" fillId="0" fontId="2" numFmtId="164" xfId="0" applyAlignment="1" applyBorder="1" applyFont="1" applyNumberFormat="1">
      <alignment shrinkToFit="0" vertical="bottom" wrapText="0"/>
    </xf>
    <xf borderId="2" fillId="8" fontId="1" numFmtId="0" xfId="0" applyAlignment="1" applyBorder="1" applyFill="1" applyFont="1">
      <alignment horizontal="center" shrinkToFit="0" vertical="bottom" wrapText="0"/>
    </xf>
    <xf borderId="1" fillId="8" fontId="1" numFmtId="0" xfId="0" applyAlignment="1" applyBorder="1" applyFont="1">
      <alignment horizontal="center" shrinkToFit="0" vertical="center" wrapText="0"/>
    </xf>
    <xf borderId="1" fillId="8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2" fillId="9" fontId="1" numFmtId="0" xfId="0" applyAlignment="1" applyBorder="1" applyFill="1" applyFont="1">
      <alignment horizontal="center" shrinkToFit="0" vertical="center" wrapText="0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shrinkToFit="0" vertical="center" wrapText="0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0"/>
    </xf>
    <xf borderId="1" fillId="0" fontId="3" numFmtId="165" xfId="0" applyAlignment="1" applyBorder="1" applyFont="1" applyNumberFormat="1">
      <alignment horizontal="center" shrinkToFit="0" vertical="center" wrapText="0"/>
    </xf>
    <xf borderId="2" fillId="10" fontId="1" numFmtId="0" xfId="0" applyAlignment="1" applyBorder="1" applyFill="1" applyFont="1">
      <alignment horizontal="center" shrinkToFit="0" vertical="center" wrapText="0"/>
    </xf>
    <xf borderId="1" fillId="10" fontId="1" numFmtId="0" xfId="0" applyAlignment="1" applyBorder="1" applyFont="1">
      <alignment horizontal="center" shrinkToFit="0" vertical="center" wrapText="0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>
        <color rgb="FF000000"/>
        <name val="Arial"/>
      </font>
      <fill>
        <patternFill patternType="solid">
          <fgColor rgb="FFFF0000"/>
          <bgColor rgb="FFFF0000"/>
        </patternFill>
      </fill>
      <border/>
    </dxf>
    <dxf>
      <font>
        <color rgb="FF000000"/>
        <name val="Arial"/>
      </font>
      <fill>
        <patternFill patternType="solid">
          <fgColor rgb="FFFFC000"/>
          <bgColor rgb="FFFFC000"/>
        </patternFill>
      </fill>
      <border/>
    </dxf>
    <dxf>
      <font>
        <color rgb="FF000000"/>
        <name val="Arial"/>
      </font>
      <fill>
        <patternFill patternType="solid">
          <fgColor rgb="FFFFFF00"/>
          <bgColor rgb="FFFFFF00"/>
        </patternFill>
      </fill>
      <border/>
    </dxf>
    <dxf>
      <font>
        <color rgb="FF000000"/>
        <name val="Arial"/>
      </font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38100</xdr:rowOff>
    </xdr:from>
    <xdr:ext cx="942975" cy="371475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pageSetUpPr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25"/>
    <col customWidth="1" min="3" max="22" width="12.63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3" t="s">
        <v>8</v>
      </c>
      <c r="B5" s="3" t="s">
        <v>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B6" s="5"/>
    </row>
    <row r="7">
      <c r="A7" s="5"/>
      <c r="B7" s="5"/>
    </row>
    <row r="8">
      <c r="A8" s="5"/>
      <c r="B8" s="5"/>
    </row>
    <row r="9">
      <c r="A9" s="5"/>
      <c r="B9" s="5"/>
    </row>
    <row r="10">
      <c r="A10" s="5"/>
      <c r="B10" s="5"/>
    </row>
    <row r="11">
      <c r="A11" s="5"/>
      <c r="B11" s="5"/>
    </row>
    <row r="12">
      <c r="A12" s="5"/>
      <c r="B12" s="5"/>
    </row>
    <row r="13">
      <c r="A13" s="5"/>
      <c r="B13" s="5"/>
    </row>
    <row r="14">
      <c r="A14" s="5"/>
      <c r="B14" s="5"/>
    </row>
    <row r="15">
      <c r="A15" s="5"/>
      <c r="B15" s="5"/>
    </row>
    <row r="16">
      <c r="A16" s="5"/>
      <c r="B16" s="5"/>
    </row>
    <row r="17">
      <c r="A17" s="5"/>
      <c r="B17" s="5"/>
    </row>
    <row r="18">
      <c r="A18" s="5"/>
      <c r="B18" s="5"/>
    </row>
    <row r="19">
      <c r="A19" s="5"/>
      <c r="B19" s="5"/>
    </row>
    <row r="20">
      <c r="A20" s="5"/>
      <c r="B20" s="5"/>
    </row>
    <row r="21" ht="15.75" customHeight="1">
      <c r="A21" s="5"/>
      <c r="B21" s="5"/>
    </row>
    <row r="22" ht="15.75" customHeight="1">
      <c r="A22" s="5"/>
      <c r="B22" s="5"/>
    </row>
    <row r="23" ht="15.75" customHeight="1">
      <c r="A23" s="5"/>
      <c r="B23" s="5"/>
    </row>
    <row r="24" ht="15.75" customHeight="1">
      <c r="A24" s="5"/>
      <c r="B24" s="5"/>
    </row>
    <row r="25" ht="15.75" customHeight="1">
      <c r="A25" s="5"/>
      <c r="B25" s="5"/>
    </row>
    <row r="26" ht="15.75" customHeight="1">
      <c r="A26" s="5"/>
      <c r="B26" s="5"/>
    </row>
    <row r="27" ht="15.75" customHeight="1">
      <c r="A27" s="5"/>
      <c r="B27" s="5"/>
    </row>
    <row r="28" ht="15.75" customHeight="1">
      <c r="A28" s="5"/>
      <c r="B28" s="5"/>
    </row>
    <row r="29" ht="15.75" customHeight="1">
      <c r="A29" s="5"/>
      <c r="B29" s="5"/>
    </row>
    <row r="30" ht="15.75" customHeight="1">
      <c r="A30" s="5"/>
      <c r="B30" s="5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984027777777778" footer="0.0" header="0.0" left="0.747916666666667" right="0.747916666666667" top="0.98402777777777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143.63"/>
    <col customWidth="1" min="3" max="22" width="14.38"/>
  </cols>
  <sheetData>
    <row r="1" ht="42.0" customHeight="1">
      <c r="A1" s="6" t="s">
        <v>10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11</v>
      </c>
      <c r="B2" s="10" t="s">
        <v>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9" t="s">
        <v>12</v>
      </c>
      <c r="B3" s="5" t="s">
        <v>13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9" t="s">
        <v>14</v>
      </c>
      <c r="B4" s="5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1" t="s">
        <v>16</v>
      </c>
      <c r="B5" s="12"/>
    </row>
    <row r="6">
      <c r="A6" s="13" t="s">
        <v>17</v>
      </c>
      <c r="B6" s="13" t="s">
        <v>18</v>
      </c>
    </row>
    <row r="7" ht="13.5" customHeight="1">
      <c r="A7" s="14" t="s">
        <v>19</v>
      </c>
      <c r="B7" s="15" t="s">
        <v>20</v>
      </c>
    </row>
    <row r="8">
      <c r="A8" s="16"/>
      <c r="B8" s="17" t="s">
        <v>21</v>
      </c>
    </row>
    <row r="9">
      <c r="A9" s="18"/>
      <c r="B9" s="15" t="s">
        <v>22</v>
      </c>
    </row>
    <row r="10">
      <c r="A10" s="19"/>
      <c r="B10" s="3" t="s">
        <v>23</v>
      </c>
    </row>
    <row r="11">
      <c r="A11" s="19"/>
      <c r="B11" s="3" t="s">
        <v>24</v>
      </c>
    </row>
    <row r="12">
      <c r="A12" s="19"/>
      <c r="B12" s="3" t="s">
        <v>25</v>
      </c>
    </row>
    <row r="13">
      <c r="A13" s="19"/>
      <c r="B13" s="17" t="s">
        <v>26</v>
      </c>
    </row>
    <row r="14">
      <c r="A14" s="5"/>
      <c r="B14" s="15" t="s">
        <v>27</v>
      </c>
    </row>
    <row r="15">
      <c r="A15" s="5"/>
      <c r="B15" s="3" t="s">
        <v>28</v>
      </c>
    </row>
    <row r="16">
      <c r="A16" s="5"/>
      <c r="B16" s="3" t="s">
        <v>29</v>
      </c>
    </row>
    <row r="17">
      <c r="A17" s="5"/>
      <c r="B17" s="3" t="s">
        <v>30</v>
      </c>
    </row>
    <row r="18">
      <c r="A18" s="5"/>
      <c r="B18" s="5"/>
    </row>
    <row r="19">
      <c r="A19" s="5"/>
      <c r="B19" s="5"/>
    </row>
    <row r="20">
      <c r="A20" s="5"/>
      <c r="B20" s="5"/>
    </row>
    <row r="21" ht="15.75" customHeight="1">
      <c r="A21" s="5"/>
      <c r="B21" s="5"/>
    </row>
    <row r="22" ht="15.75" customHeight="1">
      <c r="A22" s="5"/>
      <c r="B22" s="5"/>
    </row>
    <row r="23" ht="15.75" customHeight="1">
      <c r="A23" s="5"/>
      <c r="B23" s="5"/>
    </row>
    <row r="24" ht="15.75" customHeight="1">
      <c r="A24" s="5"/>
      <c r="B24" s="5"/>
    </row>
    <row r="25" ht="15.75" customHeight="1">
      <c r="A25" s="5"/>
      <c r="B25" s="5"/>
    </row>
    <row r="26" ht="15.75" customHeight="1">
      <c r="A26" s="5"/>
      <c r="B26" s="5"/>
    </row>
    <row r="27" ht="15.75" customHeight="1">
      <c r="A27" s="5"/>
      <c r="B27" s="5"/>
    </row>
    <row r="28" ht="15.75" customHeight="1">
      <c r="A28" s="5"/>
      <c r="B28" s="5"/>
    </row>
    <row r="29" ht="15.75" customHeight="1">
      <c r="A29" s="5"/>
      <c r="B29" s="5"/>
    </row>
    <row r="30" ht="15.75" customHeight="1">
      <c r="A30" s="5"/>
      <c r="B30" s="5"/>
    </row>
    <row r="31" ht="15.75" customHeight="1">
      <c r="A31" s="5"/>
      <c r="B31" s="5"/>
    </row>
    <row r="32" ht="15.75" customHeight="1">
      <c r="A32" s="5"/>
      <c r="B32" s="5"/>
    </row>
    <row r="33" ht="15.75" customHeight="1">
      <c r="A33" s="5"/>
      <c r="B33" s="5"/>
    </row>
    <row r="34" ht="15.75" customHeight="1">
      <c r="A34" s="5"/>
      <c r="B34" s="5"/>
    </row>
    <row r="35" ht="15.75" customHeight="1">
      <c r="A35" s="5"/>
      <c r="B35" s="5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5:B5"/>
    <mergeCell ref="A7:A8"/>
  </mergeCell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2.63" defaultRowHeight="15.0"/>
  <cols>
    <col customWidth="1" min="1" max="1" width="62.13"/>
    <col customWidth="1" min="2" max="2" width="6.75"/>
    <col customWidth="1" min="3" max="3" width="86.75"/>
    <col customWidth="1" min="4" max="4" width="16.13"/>
    <col customWidth="1" min="5" max="5" width="16.0"/>
    <col customWidth="1" min="6" max="6" width="19.88"/>
    <col customWidth="1" min="7" max="7" width="30.25"/>
    <col customWidth="1" min="8" max="8" width="38.38"/>
  </cols>
  <sheetData>
    <row r="1">
      <c r="A1" s="20" t="s">
        <v>31</v>
      </c>
      <c r="B1" s="21"/>
      <c r="C1" s="21"/>
      <c r="D1" s="21"/>
      <c r="E1" s="21"/>
      <c r="F1" s="21"/>
      <c r="G1" s="21"/>
      <c r="H1" s="7"/>
    </row>
    <row r="2">
      <c r="A2" s="22" t="s">
        <v>32</v>
      </c>
      <c r="B2" s="22" t="s">
        <v>33</v>
      </c>
      <c r="C2" s="23" t="s">
        <v>34</v>
      </c>
      <c r="D2" s="22" t="s">
        <v>35</v>
      </c>
      <c r="E2" s="22" t="s">
        <v>36</v>
      </c>
      <c r="F2" s="23" t="s">
        <v>37</v>
      </c>
      <c r="G2" s="23" t="s">
        <v>38</v>
      </c>
      <c r="H2" s="23" t="s">
        <v>39</v>
      </c>
    </row>
    <row r="3" ht="115.5" customHeight="1">
      <c r="A3" s="14" t="s">
        <v>19</v>
      </c>
      <c r="B3" s="3" t="s">
        <v>40</v>
      </c>
      <c r="C3" s="24" t="s">
        <v>41</v>
      </c>
      <c r="D3" s="25" t="s">
        <v>42</v>
      </c>
      <c r="E3" s="26" t="s">
        <v>43</v>
      </c>
      <c r="F3" s="26" t="s">
        <v>44</v>
      </c>
      <c r="G3" s="24" t="s">
        <v>45</v>
      </c>
      <c r="H3" s="24" t="s">
        <v>46</v>
      </c>
    </row>
    <row r="4">
      <c r="A4" s="16"/>
      <c r="B4" s="3" t="s">
        <v>40</v>
      </c>
      <c r="C4" s="27" t="s">
        <v>47</v>
      </c>
      <c r="D4" s="25" t="s">
        <v>42</v>
      </c>
      <c r="E4" s="28" t="s">
        <v>48</v>
      </c>
      <c r="F4" s="29" t="s">
        <v>49</v>
      </c>
      <c r="G4" s="24" t="s">
        <v>50</v>
      </c>
      <c r="H4" s="24" t="s">
        <v>51</v>
      </c>
    </row>
    <row r="5" ht="102.75" customHeight="1">
      <c r="A5" s="14" t="s">
        <v>19</v>
      </c>
      <c r="B5" s="3" t="s">
        <v>40</v>
      </c>
      <c r="C5" s="30" t="s">
        <v>52</v>
      </c>
      <c r="D5" s="25" t="s">
        <v>42</v>
      </c>
      <c r="E5" s="28" t="s">
        <v>48</v>
      </c>
      <c r="F5" s="29" t="s">
        <v>49</v>
      </c>
      <c r="G5" s="24" t="s">
        <v>53</v>
      </c>
      <c r="H5" s="24" t="s">
        <v>54</v>
      </c>
    </row>
    <row r="6">
      <c r="A6" s="16"/>
      <c r="B6" s="3" t="s">
        <v>40</v>
      </c>
      <c r="C6" s="30" t="s">
        <v>55</v>
      </c>
      <c r="D6" s="25" t="s">
        <v>42</v>
      </c>
      <c r="E6" s="28" t="s">
        <v>48</v>
      </c>
      <c r="F6" s="29" t="s">
        <v>49</v>
      </c>
      <c r="G6" s="24" t="s">
        <v>56</v>
      </c>
      <c r="H6" s="24" t="s"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A3:A4"/>
    <mergeCell ref="A5:A6"/>
  </mergeCells>
  <dataValidations>
    <dataValidation type="list" allowBlank="1" showErrorMessage="1" sqref="E3">
      <formula1>"Estratégico,Financeiro/orçamentário,Operacionais,Legal/de conformidade,Imagem/reputação,Integridade"</formula1>
    </dataValidation>
    <dataValidation type="list" allowBlank="1" showErrorMessage="1" sqref="D3:D6">
      <formula1>"Ameaça,Oportunidade"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pageSetUpPr/>
  </sheetPr>
  <sheetViews>
    <sheetView workbookViewId="0"/>
  </sheetViews>
  <sheetFormatPr customHeight="1" defaultColWidth="12.63" defaultRowHeight="15.0"/>
  <cols>
    <col customWidth="1" min="1" max="1" width="71.38"/>
    <col customWidth="1" min="2" max="2" width="16.25"/>
    <col customWidth="1" min="3" max="3" width="8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33.0"/>
    <col customWidth="1" min="9" max="9" width="44.0"/>
    <col customWidth="1" min="10" max="10" width="14.38"/>
    <col customWidth="1" hidden="1" min="11" max="12" width="14.38"/>
    <col customWidth="1" min="13" max="14" width="14.38"/>
  </cols>
  <sheetData>
    <row r="1" ht="15.75" customHeight="1">
      <c r="A1" s="31" t="s">
        <v>58</v>
      </c>
      <c r="B1" s="21"/>
      <c r="C1" s="21"/>
      <c r="D1" s="21"/>
      <c r="E1" s="21"/>
      <c r="F1" s="21"/>
      <c r="G1" s="7"/>
      <c r="H1" s="31" t="s">
        <v>59</v>
      </c>
      <c r="I1" s="21"/>
      <c r="J1" s="7"/>
      <c r="K1" s="32"/>
      <c r="L1" s="32"/>
      <c r="M1" s="31" t="s">
        <v>60</v>
      </c>
      <c r="N1" s="7"/>
    </row>
    <row r="2">
      <c r="A2" s="33" t="s">
        <v>61</v>
      </c>
      <c r="B2" s="33" t="s">
        <v>62</v>
      </c>
      <c r="C2" s="33" t="s">
        <v>63</v>
      </c>
      <c r="D2" s="33" t="s">
        <v>64</v>
      </c>
      <c r="E2" s="33" t="s">
        <v>65</v>
      </c>
      <c r="F2" s="34" t="s">
        <v>66</v>
      </c>
      <c r="G2" s="34" t="s">
        <v>67</v>
      </c>
      <c r="H2" s="34" t="s">
        <v>68</v>
      </c>
      <c r="I2" s="34" t="s">
        <v>69</v>
      </c>
      <c r="J2" s="34" t="s">
        <v>59</v>
      </c>
      <c r="K2" s="34" t="s">
        <v>70</v>
      </c>
      <c r="L2" s="34" t="s">
        <v>60</v>
      </c>
      <c r="M2" s="35" t="s">
        <v>71</v>
      </c>
      <c r="N2" s="36" t="s">
        <v>72</v>
      </c>
    </row>
    <row r="3">
      <c r="A3" s="37" t="str">
        <f>'ETAPA 2. IDENTIFICAÇÃO DE EVENT'!C3</f>
        <v>Envio de documentação adulterada para certificação por parte do interessado</v>
      </c>
      <c r="B3" s="25" t="s">
        <v>73</v>
      </c>
      <c r="C3" s="25">
        <f t="shared" ref="C3:C31" si="1">IF(B3 = "Muito alta", 10, IF(B3 = "Alta", 8, IF(B3 = "Média", 5, IF(B3 = "Baixa", 2, IF(B3 = "Muito baixa", 1,0)))))</f>
        <v>5</v>
      </c>
      <c r="D3" s="25" t="s">
        <v>74</v>
      </c>
      <c r="E3" s="25">
        <f t="shared" ref="E3:E31" si="2">IF(D3 = "Muito alto", 10, IF(D3 = "Alto", 8, IF(D3 = "Médio", 5, IF(D3 = "Baixo", 2, IF(D3 = "Muito baixo", 1,0)))))</f>
        <v>10</v>
      </c>
      <c r="F3" s="25">
        <f t="shared" ref="F3:F31" si="3">C3*E3</f>
        <v>50</v>
      </c>
      <c r="G3" s="25" t="str">
        <f t="shared" ref="G3:G14" si="4">IF(F3=0,"",IF(F3&lt;10, "Risco Baixo", IF(F3&lt;40, "Risco Médio", IF(F3&lt;80, "Risco Alto", "Risco Extremo"))))</f>
        <v>Risco Alto</v>
      </c>
      <c r="H3" s="38" t="s">
        <v>75</v>
      </c>
      <c r="I3" s="24" t="s">
        <v>76</v>
      </c>
      <c r="J3" s="25" t="s">
        <v>77</v>
      </c>
      <c r="K3" s="25">
        <f t="shared" ref="K3:K31" si="5">IF(J3 = "Inexistente", 1, IF(J3 = "Fraco", 0.8, IF(J3 = "Mediano", 0.6, IF(J3 = "Satisfatório", 0.4, IF(J3 = "Forte", 0.2,0)))))</f>
        <v>0.4</v>
      </c>
      <c r="L3" s="25">
        <f t="shared" ref="L3:L31" si="6">K3*F3</f>
        <v>20</v>
      </c>
      <c r="M3" s="25" t="str">
        <f t="shared" ref="M3:M31" si="7">IF(L3=0,"",IF(L3&lt;10, "Risco Baixo", IF(L3&lt;40, "Risco Médio", IF(L3&lt;80, "Risco Alto", "Risco Extremo"))))</f>
        <v>Risco Médio</v>
      </c>
      <c r="N3" s="39">
        <v>46001.0</v>
      </c>
    </row>
    <row r="4">
      <c r="A4" s="37" t="str">
        <f>'ETAPA 2. IDENTIFICAÇÃO DE EVENT'!C4</f>
        <v>Ocorrência de falhas no SIGAA durante o processamento das solicitações</v>
      </c>
      <c r="B4" s="25" t="s">
        <v>73</v>
      </c>
      <c r="C4" s="25">
        <f t="shared" si="1"/>
        <v>5</v>
      </c>
      <c r="D4" s="25" t="s">
        <v>74</v>
      </c>
      <c r="E4" s="25">
        <f t="shared" si="2"/>
        <v>10</v>
      </c>
      <c r="F4" s="25">
        <f t="shared" si="3"/>
        <v>50</v>
      </c>
      <c r="G4" s="25" t="str">
        <f t="shared" si="4"/>
        <v>Risco Alto</v>
      </c>
      <c r="H4" s="38" t="s">
        <v>78</v>
      </c>
      <c r="I4" s="40" t="s">
        <v>79</v>
      </c>
      <c r="J4" s="25" t="s">
        <v>77</v>
      </c>
      <c r="K4" s="25">
        <f t="shared" si="5"/>
        <v>0.4</v>
      </c>
      <c r="L4" s="25">
        <f t="shared" si="6"/>
        <v>20</v>
      </c>
      <c r="M4" s="25" t="str">
        <f t="shared" si="7"/>
        <v>Risco Médio</v>
      </c>
      <c r="N4" s="39">
        <v>46001.0</v>
      </c>
    </row>
    <row r="5">
      <c r="A5" s="37" t="str">
        <f>'ETAPA 2. IDENTIFICAÇÃO DE EVENT'!C5</f>
        <v>Indisponibilidade de suporte técnico especializado para manutenção do sistema SIGAA</v>
      </c>
      <c r="B5" s="25" t="s">
        <v>80</v>
      </c>
      <c r="C5" s="25">
        <f t="shared" si="1"/>
        <v>10</v>
      </c>
      <c r="D5" s="25" t="s">
        <v>74</v>
      </c>
      <c r="E5" s="25">
        <f t="shared" si="2"/>
        <v>10</v>
      </c>
      <c r="F5" s="25">
        <f t="shared" si="3"/>
        <v>100</v>
      </c>
      <c r="G5" s="25" t="str">
        <f t="shared" si="4"/>
        <v>Risco Extremo</v>
      </c>
      <c r="H5" s="38" t="s">
        <v>81</v>
      </c>
      <c r="I5" s="40" t="s">
        <v>82</v>
      </c>
      <c r="J5" s="25" t="s">
        <v>83</v>
      </c>
      <c r="K5" s="25">
        <f t="shared" si="5"/>
        <v>0.6</v>
      </c>
      <c r="L5" s="25">
        <f t="shared" si="6"/>
        <v>60</v>
      </c>
      <c r="M5" s="25" t="str">
        <f t="shared" si="7"/>
        <v>Risco Alto</v>
      </c>
      <c r="N5" s="39">
        <v>46001.0</v>
      </c>
    </row>
    <row r="6">
      <c r="A6" s="37" t="str">
        <f>'ETAPA 2. IDENTIFICAÇÃO DE EVENT'!C6</f>
        <v>Indisponibilidade temporária de acesso à internet institucional durante a execução do processo</v>
      </c>
      <c r="B6" s="25" t="s">
        <v>73</v>
      </c>
      <c r="C6" s="25">
        <f t="shared" si="1"/>
        <v>5</v>
      </c>
      <c r="D6" s="25" t="s">
        <v>74</v>
      </c>
      <c r="E6" s="25">
        <f t="shared" si="2"/>
        <v>10</v>
      </c>
      <c r="F6" s="25">
        <f t="shared" si="3"/>
        <v>50</v>
      </c>
      <c r="G6" s="25" t="str">
        <f t="shared" si="4"/>
        <v>Risco Alto</v>
      </c>
      <c r="H6" s="38" t="s">
        <v>84</v>
      </c>
      <c r="I6" s="40" t="s">
        <v>85</v>
      </c>
      <c r="J6" s="25" t="s">
        <v>77</v>
      </c>
      <c r="K6" s="25">
        <f t="shared" si="5"/>
        <v>0.4</v>
      </c>
      <c r="L6" s="25">
        <f t="shared" si="6"/>
        <v>20</v>
      </c>
      <c r="M6" s="25" t="str">
        <f t="shared" si="7"/>
        <v>Risco Médio</v>
      </c>
      <c r="N6" s="39">
        <v>46001.0</v>
      </c>
    </row>
    <row r="7" ht="15.75" customHeight="1">
      <c r="A7" s="41" t="str">
        <f t="shared" ref="A7:A31" si="8">#REF!</f>
        <v>#REF!</v>
      </c>
      <c r="B7" s="41"/>
      <c r="C7" s="42">
        <f t="shared" si="1"/>
        <v>0</v>
      </c>
      <c r="D7" s="41"/>
      <c r="E7" s="42">
        <f t="shared" si="2"/>
        <v>0</v>
      </c>
      <c r="F7" s="42">
        <f t="shared" si="3"/>
        <v>0</v>
      </c>
      <c r="G7" s="42" t="str">
        <f t="shared" si="4"/>
        <v/>
      </c>
      <c r="H7" s="43"/>
      <c r="I7" s="43"/>
      <c r="J7" s="41"/>
      <c r="K7" s="42">
        <f t="shared" si="5"/>
        <v>0</v>
      </c>
      <c r="L7" s="44">
        <f t="shared" si="6"/>
        <v>0</v>
      </c>
      <c r="M7" s="45" t="str">
        <f t="shared" si="7"/>
        <v/>
      </c>
      <c r="N7" s="46"/>
    </row>
    <row r="8" ht="15.75" customHeight="1">
      <c r="A8" s="41" t="str">
        <f t="shared" si="8"/>
        <v>#REF!</v>
      </c>
      <c r="B8" s="41"/>
      <c r="C8" s="42">
        <f t="shared" si="1"/>
        <v>0</v>
      </c>
      <c r="D8" s="41"/>
      <c r="E8" s="42">
        <f t="shared" si="2"/>
        <v>0</v>
      </c>
      <c r="F8" s="42">
        <f t="shared" si="3"/>
        <v>0</v>
      </c>
      <c r="G8" s="42" t="str">
        <f t="shared" si="4"/>
        <v/>
      </c>
      <c r="H8" s="43"/>
      <c r="I8" s="43"/>
      <c r="J8" s="41"/>
      <c r="K8" s="42">
        <f t="shared" si="5"/>
        <v>0</v>
      </c>
      <c r="L8" s="44">
        <f t="shared" si="6"/>
        <v>0</v>
      </c>
      <c r="M8" s="45" t="str">
        <f t="shared" si="7"/>
        <v/>
      </c>
      <c r="N8" s="46"/>
    </row>
    <row r="9" ht="15.75" customHeight="1">
      <c r="A9" s="41" t="str">
        <f t="shared" si="8"/>
        <v>#REF!</v>
      </c>
      <c r="B9" s="41"/>
      <c r="C9" s="42">
        <f t="shared" si="1"/>
        <v>0</v>
      </c>
      <c r="D9" s="41"/>
      <c r="E9" s="42">
        <f t="shared" si="2"/>
        <v>0</v>
      </c>
      <c r="F9" s="42">
        <f t="shared" si="3"/>
        <v>0</v>
      </c>
      <c r="G9" s="42" t="str">
        <f t="shared" si="4"/>
        <v/>
      </c>
      <c r="H9" s="43"/>
      <c r="I9" s="43"/>
      <c r="J9" s="41"/>
      <c r="K9" s="42">
        <f t="shared" si="5"/>
        <v>0</v>
      </c>
      <c r="L9" s="44">
        <f t="shared" si="6"/>
        <v>0</v>
      </c>
      <c r="M9" s="45" t="str">
        <f t="shared" si="7"/>
        <v/>
      </c>
      <c r="N9" s="46"/>
    </row>
    <row r="10" ht="15.75" customHeight="1">
      <c r="A10" s="41" t="str">
        <f t="shared" si="8"/>
        <v>#REF!</v>
      </c>
      <c r="B10" s="41"/>
      <c r="C10" s="42">
        <f t="shared" si="1"/>
        <v>0</v>
      </c>
      <c r="D10" s="41"/>
      <c r="E10" s="42">
        <f t="shared" si="2"/>
        <v>0</v>
      </c>
      <c r="F10" s="42">
        <f t="shared" si="3"/>
        <v>0</v>
      </c>
      <c r="G10" s="42" t="str">
        <f t="shared" si="4"/>
        <v/>
      </c>
      <c r="H10" s="43"/>
      <c r="I10" s="43"/>
      <c r="J10" s="41"/>
      <c r="K10" s="42">
        <f t="shared" si="5"/>
        <v>0</v>
      </c>
      <c r="L10" s="44">
        <f t="shared" si="6"/>
        <v>0</v>
      </c>
      <c r="M10" s="45" t="str">
        <f t="shared" si="7"/>
        <v/>
      </c>
      <c r="N10" s="46"/>
    </row>
    <row r="11" ht="15.75" customHeight="1">
      <c r="A11" s="41" t="str">
        <f t="shared" si="8"/>
        <v>#REF!</v>
      </c>
      <c r="B11" s="41"/>
      <c r="C11" s="42">
        <f t="shared" si="1"/>
        <v>0</v>
      </c>
      <c r="D11" s="41"/>
      <c r="E11" s="42">
        <f t="shared" si="2"/>
        <v>0</v>
      </c>
      <c r="F11" s="42">
        <f t="shared" si="3"/>
        <v>0</v>
      </c>
      <c r="G11" s="42" t="str">
        <f t="shared" si="4"/>
        <v/>
      </c>
      <c r="H11" s="43"/>
      <c r="I11" s="43"/>
      <c r="J11" s="41"/>
      <c r="K11" s="42">
        <f t="shared" si="5"/>
        <v>0</v>
      </c>
      <c r="L11" s="44">
        <f t="shared" si="6"/>
        <v>0</v>
      </c>
      <c r="M11" s="45" t="str">
        <f t="shared" si="7"/>
        <v/>
      </c>
      <c r="N11" s="46"/>
    </row>
    <row r="12" ht="15.75" customHeight="1">
      <c r="A12" s="41" t="str">
        <f t="shared" si="8"/>
        <v>#REF!</v>
      </c>
      <c r="B12" s="41"/>
      <c r="C12" s="42">
        <f t="shared" si="1"/>
        <v>0</v>
      </c>
      <c r="D12" s="41"/>
      <c r="E12" s="42">
        <f t="shared" si="2"/>
        <v>0</v>
      </c>
      <c r="F12" s="42">
        <f t="shared" si="3"/>
        <v>0</v>
      </c>
      <c r="G12" s="42" t="str">
        <f t="shared" si="4"/>
        <v/>
      </c>
      <c r="H12" s="43"/>
      <c r="I12" s="43"/>
      <c r="J12" s="41"/>
      <c r="K12" s="42">
        <f t="shared" si="5"/>
        <v>0</v>
      </c>
      <c r="L12" s="44">
        <f t="shared" si="6"/>
        <v>0</v>
      </c>
      <c r="M12" s="45" t="str">
        <f t="shared" si="7"/>
        <v/>
      </c>
      <c r="N12" s="46"/>
    </row>
    <row r="13" ht="15.75" customHeight="1">
      <c r="A13" s="41" t="str">
        <f t="shared" si="8"/>
        <v>#REF!</v>
      </c>
      <c r="B13" s="41"/>
      <c r="C13" s="42">
        <f t="shared" si="1"/>
        <v>0</v>
      </c>
      <c r="D13" s="41"/>
      <c r="E13" s="42">
        <f t="shared" si="2"/>
        <v>0</v>
      </c>
      <c r="F13" s="42">
        <f t="shared" si="3"/>
        <v>0</v>
      </c>
      <c r="G13" s="42" t="str">
        <f t="shared" si="4"/>
        <v/>
      </c>
      <c r="H13" s="43"/>
      <c r="I13" s="43"/>
      <c r="J13" s="41"/>
      <c r="K13" s="42">
        <f t="shared" si="5"/>
        <v>0</v>
      </c>
      <c r="L13" s="44">
        <f t="shared" si="6"/>
        <v>0</v>
      </c>
      <c r="M13" s="45" t="str">
        <f t="shared" si="7"/>
        <v/>
      </c>
      <c r="N13" s="46"/>
    </row>
    <row r="14" ht="15.75" customHeight="1">
      <c r="A14" s="41" t="str">
        <f t="shared" si="8"/>
        <v>#REF!</v>
      </c>
      <c r="B14" s="41"/>
      <c r="C14" s="42">
        <f t="shared" si="1"/>
        <v>0</v>
      </c>
      <c r="D14" s="41"/>
      <c r="E14" s="42">
        <f t="shared" si="2"/>
        <v>0</v>
      </c>
      <c r="F14" s="42">
        <f t="shared" si="3"/>
        <v>0</v>
      </c>
      <c r="G14" s="42" t="str">
        <f t="shared" si="4"/>
        <v/>
      </c>
      <c r="H14" s="43"/>
      <c r="I14" s="43"/>
      <c r="J14" s="41"/>
      <c r="K14" s="42">
        <f t="shared" si="5"/>
        <v>0</v>
      </c>
      <c r="L14" s="44">
        <f t="shared" si="6"/>
        <v>0</v>
      </c>
      <c r="M14" s="45" t="str">
        <f t="shared" si="7"/>
        <v/>
      </c>
      <c r="N14" s="46"/>
    </row>
    <row r="15" ht="15.75" customHeight="1">
      <c r="A15" s="41" t="str">
        <f t="shared" si="8"/>
        <v>#REF!</v>
      </c>
      <c r="B15" s="41"/>
      <c r="C15" s="42">
        <f t="shared" si="1"/>
        <v>0</v>
      </c>
      <c r="D15" s="41"/>
      <c r="E15" s="42">
        <f t="shared" si="2"/>
        <v>0</v>
      </c>
      <c r="F15" s="42">
        <f t="shared" si="3"/>
        <v>0</v>
      </c>
      <c r="G15" s="42"/>
      <c r="H15" s="43"/>
      <c r="I15" s="43"/>
      <c r="J15" s="41"/>
      <c r="K15" s="42">
        <f t="shared" si="5"/>
        <v>0</v>
      </c>
      <c r="L15" s="44">
        <f t="shared" si="6"/>
        <v>0</v>
      </c>
      <c r="M15" s="45" t="str">
        <f t="shared" si="7"/>
        <v/>
      </c>
      <c r="N15" s="46"/>
    </row>
    <row r="16" ht="15.75" customHeight="1">
      <c r="A16" s="41" t="str">
        <f t="shared" si="8"/>
        <v>#REF!</v>
      </c>
      <c r="B16" s="41"/>
      <c r="C16" s="42">
        <f t="shared" si="1"/>
        <v>0</v>
      </c>
      <c r="D16" s="41"/>
      <c r="E16" s="42">
        <f t="shared" si="2"/>
        <v>0</v>
      </c>
      <c r="F16" s="42">
        <f t="shared" si="3"/>
        <v>0</v>
      </c>
      <c r="G16" s="42" t="str">
        <f t="shared" ref="G16:G31" si="9">IF(F16=0,"",IF(F16&lt;10, "Risco Baixo", IF(F16&lt;40, "Risco Médio", IF(F16&lt;80, "Risco Alto", "Risco Extremo"))))</f>
        <v/>
      </c>
      <c r="H16" s="43"/>
      <c r="I16" s="43"/>
      <c r="J16" s="41"/>
      <c r="K16" s="42">
        <f t="shared" si="5"/>
        <v>0</v>
      </c>
      <c r="L16" s="44">
        <f t="shared" si="6"/>
        <v>0</v>
      </c>
      <c r="M16" s="45" t="str">
        <f t="shared" si="7"/>
        <v/>
      </c>
      <c r="N16" s="46"/>
    </row>
    <row r="17" ht="15.75" customHeight="1">
      <c r="A17" s="41" t="str">
        <f t="shared" si="8"/>
        <v>#REF!</v>
      </c>
      <c r="B17" s="41"/>
      <c r="C17" s="42">
        <f t="shared" si="1"/>
        <v>0</v>
      </c>
      <c r="D17" s="41"/>
      <c r="E17" s="42">
        <f t="shared" si="2"/>
        <v>0</v>
      </c>
      <c r="F17" s="42">
        <f t="shared" si="3"/>
        <v>0</v>
      </c>
      <c r="G17" s="42" t="str">
        <f t="shared" si="9"/>
        <v/>
      </c>
      <c r="H17" s="43"/>
      <c r="I17" s="43"/>
      <c r="J17" s="41"/>
      <c r="K17" s="42">
        <f t="shared" si="5"/>
        <v>0</v>
      </c>
      <c r="L17" s="44">
        <f t="shared" si="6"/>
        <v>0</v>
      </c>
      <c r="M17" s="45" t="str">
        <f t="shared" si="7"/>
        <v/>
      </c>
      <c r="N17" s="46"/>
    </row>
    <row r="18" ht="15.75" customHeight="1">
      <c r="A18" s="41" t="str">
        <f t="shared" si="8"/>
        <v>#REF!</v>
      </c>
      <c r="B18" s="41"/>
      <c r="C18" s="42">
        <f t="shared" si="1"/>
        <v>0</v>
      </c>
      <c r="D18" s="41"/>
      <c r="E18" s="42">
        <f t="shared" si="2"/>
        <v>0</v>
      </c>
      <c r="F18" s="42">
        <f t="shared" si="3"/>
        <v>0</v>
      </c>
      <c r="G18" s="42" t="str">
        <f t="shared" si="9"/>
        <v/>
      </c>
      <c r="H18" s="43"/>
      <c r="I18" s="43"/>
      <c r="J18" s="41"/>
      <c r="K18" s="42">
        <f t="shared" si="5"/>
        <v>0</v>
      </c>
      <c r="L18" s="44">
        <f t="shared" si="6"/>
        <v>0</v>
      </c>
      <c r="M18" s="45" t="str">
        <f t="shared" si="7"/>
        <v/>
      </c>
      <c r="N18" s="46"/>
    </row>
    <row r="19" ht="15.75" customHeight="1">
      <c r="A19" s="41" t="str">
        <f t="shared" si="8"/>
        <v>#REF!</v>
      </c>
      <c r="B19" s="41"/>
      <c r="C19" s="42">
        <f t="shared" si="1"/>
        <v>0</v>
      </c>
      <c r="D19" s="41"/>
      <c r="E19" s="42">
        <f t="shared" si="2"/>
        <v>0</v>
      </c>
      <c r="F19" s="42">
        <f t="shared" si="3"/>
        <v>0</v>
      </c>
      <c r="G19" s="42" t="str">
        <f t="shared" si="9"/>
        <v/>
      </c>
      <c r="H19" s="43"/>
      <c r="I19" s="43"/>
      <c r="J19" s="41"/>
      <c r="K19" s="42">
        <f t="shared" si="5"/>
        <v>0</v>
      </c>
      <c r="L19" s="44">
        <f t="shared" si="6"/>
        <v>0</v>
      </c>
      <c r="M19" s="45" t="str">
        <f t="shared" si="7"/>
        <v/>
      </c>
      <c r="N19" s="46"/>
    </row>
    <row r="20" ht="15.75" customHeight="1">
      <c r="A20" s="41" t="str">
        <f t="shared" si="8"/>
        <v>#REF!</v>
      </c>
      <c r="B20" s="41"/>
      <c r="C20" s="42">
        <f t="shared" si="1"/>
        <v>0</v>
      </c>
      <c r="D20" s="41"/>
      <c r="E20" s="42">
        <f t="shared" si="2"/>
        <v>0</v>
      </c>
      <c r="F20" s="42">
        <f t="shared" si="3"/>
        <v>0</v>
      </c>
      <c r="G20" s="42" t="str">
        <f t="shared" si="9"/>
        <v/>
      </c>
      <c r="H20" s="43"/>
      <c r="I20" s="43"/>
      <c r="J20" s="41"/>
      <c r="K20" s="42">
        <f t="shared" si="5"/>
        <v>0</v>
      </c>
      <c r="L20" s="44">
        <f t="shared" si="6"/>
        <v>0</v>
      </c>
      <c r="M20" s="45" t="str">
        <f t="shared" si="7"/>
        <v/>
      </c>
      <c r="N20" s="46"/>
    </row>
    <row r="21" ht="15.75" customHeight="1">
      <c r="A21" s="41" t="str">
        <f t="shared" si="8"/>
        <v>#REF!</v>
      </c>
      <c r="B21" s="41"/>
      <c r="C21" s="42">
        <f t="shared" si="1"/>
        <v>0</v>
      </c>
      <c r="D21" s="41"/>
      <c r="E21" s="42">
        <f t="shared" si="2"/>
        <v>0</v>
      </c>
      <c r="F21" s="42">
        <f t="shared" si="3"/>
        <v>0</v>
      </c>
      <c r="G21" s="42" t="str">
        <f t="shared" si="9"/>
        <v/>
      </c>
      <c r="H21" s="43"/>
      <c r="I21" s="43"/>
      <c r="J21" s="41"/>
      <c r="K21" s="42">
        <f t="shared" si="5"/>
        <v>0</v>
      </c>
      <c r="L21" s="44">
        <f t="shared" si="6"/>
        <v>0</v>
      </c>
      <c r="M21" s="45" t="str">
        <f t="shared" si="7"/>
        <v/>
      </c>
      <c r="N21" s="46"/>
    </row>
    <row r="22" ht="15.75" customHeight="1">
      <c r="A22" s="41" t="str">
        <f t="shared" si="8"/>
        <v>#REF!</v>
      </c>
      <c r="B22" s="41"/>
      <c r="C22" s="42">
        <f t="shared" si="1"/>
        <v>0</v>
      </c>
      <c r="D22" s="41"/>
      <c r="E22" s="42">
        <f t="shared" si="2"/>
        <v>0</v>
      </c>
      <c r="F22" s="42">
        <f t="shared" si="3"/>
        <v>0</v>
      </c>
      <c r="G22" s="42" t="str">
        <f t="shared" si="9"/>
        <v/>
      </c>
      <c r="H22" s="43"/>
      <c r="I22" s="43"/>
      <c r="J22" s="41"/>
      <c r="K22" s="42">
        <f t="shared" si="5"/>
        <v>0</v>
      </c>
      <c r="L22" s="44">
        <f t="shared" si="6"/>
        <v>0</v>
      </c>
      <c r="M22" s="45" t="str">
        <f t="shared" si="7"/>
        <v/>
      </c>
      <c r="N22" s="46"/>
    </row>
    <row r="23" ht="15.75" customHeight="1">
      <c r="A23" s="41" t="str">
        <f t="shared" si="8"/>
        <v>#REF!</v>
      </c>
      <c r="B23" s="41"/>
      <c r="C23" s="42">
        <f t="shared" si="1"/>
        <v>0</v>
      </c>
      <c r="D23" s="41"/>
      <c r="E23" s="42">
        <f t="shared" si="2"/>
        <v>0</v>
      </c>
      <c r="F23" s="42">
        <f t="shared" si="3"/>
        <v>0</v>
      </c>
      <c r="G23" s="42" t="str">
        <f t="shared" si="9"/>
        <v/>
      </c>
      <c r="H23" s="43"/>
      <c r="I23" s="43"/>
      <c r="J23" s="41"/>
      <c r="K23" s="42">
        <f t="shared" si="5"/>
        <v>0</v>
      </c>
      <c r="L23" s="44">
        <f t="shared" si="6"/>
        <v>0</v>
      </c>
      <c r="M23" s="45" t="str">
        <f t="shared" si="7"/>
        <v/>
      </c>
      <c r="N23" s="46"/>
    </row>
    <row r="24" ht="15.75" customHeight="1">
      <c r="A24" s="41" t="str">
        <f t="shared" si="8"/>
        <v>#REF!</v>
      </c>
      <c r="B24" s="41"/>
      <c r="C24" s="42">
        <f t="shared" si="1"/>
        <v>0</v>
      </c>
      <c r="D24" s="41"/>
      <c r="E24" s="42">
        <f t="shared" si="2"/>
        <v>0</v>
      </c>
      <c r="F24" s="42">
        <f t="shared" si="3"/>
        <v>0</v>
      </c>
      <c r="G24" s="42" t="str">
        <f t="shared" si="9"/>
        <v/>
      </c>
      <c r="H24" s="43"/>
      <c r="I24" s="43"/>
      <c r="J24" s="41"/>
      <c r="K24" s="42">
        <f t="shared" si="5"/>
        <v>0</v>
      </c>
      <c r="L24" s="44">
        <f t="shared" si="6"/>
        <v>0</v>
      </c>
      <c r="M24" s="45" t="str">
        <f t="shared" si="7"/>
        <v/>
      </c>
      <c r="N24" s="46"/>
    </row>
    <row r="25" ht="15.75" customHeight="1">
      <c r="A25" s="41" t="str">
        <f t="shared" si="8"/>
        <v>#REF!</v>
      </c>
      <c r="B25" s="41"/>
      <c r="C25" s="42">
        <f t="shared" si="1"/>
        <v>0</v>
      </c>
      <c r="D25" s="41"/>
      <c r="E25" s="42">
        <f t="shared" si="2"/>
        <v>0</v>
      </c>
      <c r="F25" s="42">
        <f t="shared" si="3"/>
        <v>0</v>
      </c>
      <c r="G25" s="42" t="str">
        <f t="shared" si="9"/>
        <v/>
      </c>
      <c r="H25" s="43"/>
      <c r="I25" s="43"/>
      <c r="J25" s="41"/>
      <c r="K25" s="42">
        <f t="shared" si="5"/>
        <v>0</v>
      </c>
      <c r="L25" s="44">
        <f t="shared" si="6"/>
        <v>0</v>
      </c>
      <c r="M25" s="45" t="str">
        <f t="shared" si="7"/>
        <v/>
      </c>
      <c r="N25" s="46"/>
    </row>
    <row r="26" ht="15.75" customHeight="1">
      <c r="A26" s="41" t="str">
        <f t="shared" si="8"/>
        <v>#REF!</v>
      </c>
      <c r="B26" s="41"/>
      <c r="C26" s="42">
        <f t="shared" si="1"/>
        <v>0</v>
      </c>
      <c r="D26" s="41"/>
      <c r="E26" s="42">
        <f t="shared" si="2"/>
        <v>0</v>
      </c>
      <c r="F26" s="42">
        <f t="shared" si="3"/>
        <v>0</v>
      </c>
      <c r="G26" s="42" t="str">
        <f t="shared" si="9"/>
        <v/>
      </c>
      <c r="H26" s="43"/>
      <c r="I26" s="43"/>
      <c r="J26" s="41"/>
      <c r="K26" s="42">
        <f t="shared" si="5"/>
        <v>0</v>
      </c>
      <c r="L26" s="44">
        <f t="shared" si="6"/>
        <v>0</v>
      </c>
      <c r="M26" s="45" t="str">
        <f t="shared" si="7"/>
        <v/>
      </c>
      <c r="N26" s="46"/>
    </row>
    <row r="27" ht="15.75" customHeight="1">
      <c r="A27" s="41" t="str">
        <f t="shared" si="8"/>
        <v>#REF!</v>
      </c>
      <c r="B27" s="41"/>
      <c r="C27" s="42">
        <f t="shared" si="1"/>
        <v>0</v>
      </c>
      <c r="D27" s="41"/>
      <c r="E27" s="42">
        <f t="shared" si="2"/>
        <v>0</v>
      </c>
      <c r="F27" s="42">
        <f t="shared" si="3"/>
        <v>0</v>
      </c>
      <c r="G27" s="42" t="str">
        <f t="shared" si="9"/>
        <v/>
      </c>
      <c r="H27" s="43"/>
      <c r="I27" s="43"/>
      <c r="J27" s="41"/>
      <c r="K27" s="42">
        <f t="shared" si="5"/>
        <v>0</v>
      </c>
      <c r="L27" s="44">
        <f t="shared" si="6"/>
        <v>0</v>
      </c>
      <c r="M27" s="45" t="str">
        <f t="shared" si="7"/>
        <v/>
      </c>
      <c r="N27" s="46"/>
    </row>
    <row r="28" ht="15.75" customHeight="1">
      <c r="A28" s="41" t="str">
        <f t="shared" si="8"/>
        <v>#REF!</v>
      </c>
      <c r="B28" s="41"/>
      <c r="C28" s="42">
        <f t="shared" si="1"/>
        <v>0</v>
      </c>
      <c r="D28" s="41"/>
      <c r="E28" s="42">
        <f t="shared" si="2"/>
        <v>0</v>
      </c>
      <c r="F28" s="42">
        <f t="shared" si="3"/>
        <v>0</v>
      </c>
      <c r="G28" s="42" t="str">
        <f t="shared" si="9"/>
        <v/>
      </c>
      <c r="H28" s="43"/>
      <c r="I28" s="43"/>
      <c r="J28" s="41"/>
      <c r="K28" s="42">
        <f t="shared" si="5"/>
        <v>0</v>
      </c>
      <c r="L28" s="44">
        <f t="shared" si="6"/>
        <v>0</v>
      </c>
      <c r="M28" s="45" t="str">
        <f t="shared" si="7"/>
        <v/>
      </c>
      <c r="N28" s="46"/>
    </row>
    <row r="29" ht="15.75" customHeight="1">
      <c r="A29" s="41" t="str">
        <f t="shared" si="8"/>
        <v>#REF!</v>
      </c>
      <c r="B29" s="41"/>
      <c r="C29" s="42">
        <f t="shared" si="1"/>
        <v>0</v>
      </c>
      <c r="D29" s="41"/>
      <c r="E29" s="42">
        <f t="shared" si="2"/>
        <v>0</v>
      </c>
      <c r="F29" s="42">
        <f t="shared" si="3"/>
        <v>0</v>
      </c>
      <c r="G29" s="42" t="str">
        <f t="shared" si="9"/>
        <v/>
      </c>
      <c r="H29" s="43"/>
      <c r="I29" s="43"/>
      <c r="J29" s="41"/>
      <c r="K29" s="42">
        <f t="shared" si="5"/>
        <v>0</v>
      </c>
      <c r="L29" s="44">
        <f t="shared" si="6"/>
        <v>0</v>
      </c>
      <c r="M29" s="45" t="str">
        <f t="shared" si="7"/>
        <v/>
      </c>
      <c r="N29" s="46"/>
    </row>
    <row r="30" ht="15.75" customHeight="1">
      <c r="A30" s="41" t="str">
        <f t="shared" si="8"/>
        <v>#REF!</v>
      </c>
      <c r="B30" s="41"/>
      <c r="C30" s="42">
        <f t="shared" si="1"/>
        <v>0</v>
      </c>
      <c r="D30" s="41"/>
      <c r="E30" s="42">
        <f t="shared" si="2"/>
        <v>0</v>
      </c>
      <c r="F30" s="42">
        <f t="shared" si="3"/>
        <v>0</v>
      </c>
      <c r="G30" s="42" t="str">
        <f t="shared" si="9"/>
        <v/>
      </c>
      <c r="H30" s="43"/>
      <c r="I30" s="43"/>
      <c r="J30" s="41"/>
      <c r="K30" s="42">
        <f t="shared" si="5"/>
        <v>0</v>
      </c>
      <c r="L30" s="44">
        <f t="shared" si="6"/>
        <v>0</v>
      </c>
      <c r="M30" s="45" t="str">
        <f t="shared" si="7"/>
        <v/>
      </c>
      <c r="N30" s="46"/>
    </row>
    <row r="31" ht="15.75" customHeight="1">
      <c r="A31" s="41" t="str">
        <f t="shared" si="8"/>
        <v>#REF!</v>
      </c>
      <c r="B31" s="41"/>
      <c r="C31" s="42">
        <f t="shared" si="1"/>
        <v>0</v>
      </c>
      <c r="D31" s="41"/>
      <c r="E31" s="42">
        <f t="shared" si="2"/>
        <v>0</v>
      </c>
      <c r="F31" s="42">
        <f t="shared" si="3"/>
        <v>0</v>
      </c>
      <c r="G31" s="42" t="str">
        <f t="shared" si="9"/>
        <v/>
      </c>
      <c r="H31" s="43"/>
      <c r="I31" s="43"/>
      <c r="J31" s="41"/>
      <c r="K31" s="42">
        <f t="shared" si="5"/>
        <v>0</v>
      </c>
      <c r="L31" s="44">
        <f t="shared" si="6"/>
        <v>0</v>
      </c>
      <c r="M31" s="45" t="str">
        <f t="shared" si="7"/>
        <v/>
      </c>
      <c r="N31" s="46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G1"/>
    <mergeCell ref="H1:J1"/>
    <mergeCell ref="M1:N1"/>
  </mergeCells>
  <conditionalFormatting sqref="G3:G6 G4:G31 K4:M6 K7:M31">
    <cfRule type="containsText" dxfId="0" priority="1" operator="containsText" text="Extremo">
      <formula>NOT(ISERROR(SEARCH(("Extremo"),(G3))))</formula>
    </cfRule>
  </conditionalFormatting>
  <conditionalFormatting sqref="G3:G6 G4:G31 K4:M6 K7:M31">
    <cfRule type="containsText" dxfId="1" priority="2" operator="containsText" text="Alto">
      <formula>NOT(ISERROR(SEARCH(("Alto"),(G3))))</formula>
    </cfRule>
  </conditionalFormatting>
  <conditionalFormatting sqref="G3:G6 G4:G31 K4:M6 K7:M31">
    <cfRule type="containsText" dxfId="2" priority="3" operator="containsText" text="Médio">
      <formula>NOT(ISERROR(SEARCH(("Médio"),(G3))))</formula>
    </cfRule>
  </conditionalFormatting>
  <conditionalFormatting sqref="G3:G6 G4:G31 K4:M6 K7:M31">
    <cfRule type="containsText" dxfId="3" priority="4" operator="containsText" text="Baixo">
      <formula>NOT(ISERROR(SEARCH(("Baixo"),(G3))))</formula>
    </cfRule>
  </conditionalFormatting>
  <conditionalFormatting sqref="K3:M5">
    <cfRule type="containsText" dxfId="0" priority="5" operator="containsText" text="Extremo">
      <formula>NOT(ISERROR(SEARCH(("Extremo"),(K3))))</formula>
    </cfRule>
  </conditionalFormatting>
  <conditionalFormatting sqref="K3:M5">
    <cfRule type="containsText" dxfId="1" priority="6" operator="containsText" text="Alto">
      <formula>NOT(ISERROR(SEARCH(("Alto"),(K3))))</formula>
    </cfRule>
  </conditionalFormatting>
  <conditionalFormatting sqref="K3:M5">
    <cfRule type="containsText" dxfId="2" priority="7" operator="containsText" text="Médio">
      <formula>NOT(ISERROR(SEARCH(("Médio"),(K3))))</formula>
    </cfRule>
  </conditionalFormatting>
  <conditionalFormatting sqref="K3:M5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pageSetUpPr/>
  </sheetPr>
  <sheetViews>
    <sheetView workbookViewId="0"/>
  </sheetViews>
  <sheetFormatPr customHeight="1" defaultColWidth="12.63" defaultRowHeight="15.0"/>
  <cols>
    <col customWidth="1" min="1" max="1" width="61.25"/>
    <col customWidth="1" min="2" max="2" width="23.75"/>
    <col customWidth="1" min="3" max="3" width="71.38"/>
    <col customWidth="1" min="4" max="4" width="24.38"/>
    <col customWidth="1" min="5" max="5" width="141.38"/>
    <col customWidth="1" min="6" max="6" width="14.38"/>
  </cols>
  <sheetData>
    <row r="1" ht="15.75" customHeight="1">
      <c r="A1" s="47" t="s">
        <v>86</v>
      </c>
      <c r="B1" s="21"/>
      <c r="C1" s="21"/>
      <c r="D1" s="21"/>
      <c r="E1" s="7"/>
    </row>
    <row r="2">
      <c r="A2" s="48" t="s">
        <v>32</v>
      </c>
      <c r="B2" s="48" t="s">
        <v>33</v>
      </c>
      <c r="C2" s="48" t="s">
        <v>61</v>
      </c>
      <c r="D2" s="48" t="s">
        <v>87</v>
      </c>
      <c r="E2" s="49" t="s">
        <v>88</v>
      </c>
    </row>
    <row r="3">
      <c r="A3" s="50" t="str">
        <f>'ETAPA 2. IDENTIFICAÇÃO DE EVENT'!A3</f>
        <v>Tradução e certificação de traduções de documentos acadêmicos</v>
      </c>
      <c r="B3" s="50" t="str">
        <f>'ETAPA 2. IDENTIFICAÇÃO DE EVENT'!B3</f>
        <v>Inicial</v>
      </c>
      <c r="C3" s="50" t="str">
        <f>'ETAPA 2. IDENTIFICAÇÃO DE EVENT'!C3</f>
        <v>Envio de documentação adulterada para certificação por parte do interessado</v>
      </c>
      <c r="D3" s="25" t="s">
        <v>89</v>
      </c>
      <c r="E3" s="38" t="s">
        <v>90</v>
      </c>
    </row>
    <row r="4">
      <c r="A4" s="50" t="str">
        <f>'ETAPA 2. IDENTIFICAÇÃO DE EVENT'!A4</f>
        <v/>
      </c>
      <c r="B4" s="50" t="str">
        <f>'ETAPA 2. IDENTIFICAÇÃO DE EVENT'!B4</f>
        <v>Inicial</v>
      </c>
      <c r="C4" s="38" t="str">
        <f>'ETAPA 2. IDENTIFICAÇÃO DE EVENT'!C4</f>
        <v>Ocorrência de falhas no SIGAA durante o processamento das solicitações</v>
      </c>
      <c r="D4" s="51" t="s">
        <v>91</v>
      </c>
      <c r="E4" s="38" t="s">
        <v>92</v>
      </c>
    </row>
    <row r="5">
      <c r="A5" s="50" t="str">
        <f>'ETAPA 2. IDENTIFICAÇÃO DE EVENT'!A5</f>
        <v>Tradução e certificação de traduções de documentos acadêmicos</v>
      </c>
      <c r="B5" s="50" t="str">
        <f>'ETAPA 2. IDENTIFICAÇÃO DE EVENT'!B5</f>
        <v>Inicial</v>
      </c>
      <c r="C5" s="50" t="str">
        <f>'ETAPA 2. IDENTIFICAÇÃO DE EVENT'!C5</f>
        <v>Indisponibilidade de suporte técnico especializado para manutenção do sistema SIGAA</v>
      </c>
      <c r="D5" s="51" t="s">
        <v>89</v>
      </c>
      <c r="E5" s="38" t="s">
        <v>93</v>
      </c>
    </row>
    <row r="6">
      <c r="A6" s="50" t="str">
        <f>'ETAPA 2. IDENTIFICAÇÃO DE EVENT'!A6</f>
        <v/>
      </c>
      <c r="B6" s="50" t="str">
        <f>'ETAPA 2. IDENTIFICAÇÃO DE EVENT'!B6</f>
        <v>Inicial</v>
      </c>
      <c r="C6" s="50" t="str">
        <f>'ETAPA 2. IDENTIFICAÇÃO DE EVENT'!C6</f>
        <v>Indisponibilidade temporária de acesso à internet institucional durante a execução do processo</v>
      </c>
      <c r="D6" s="25" t="s">
        <v>94</v>
      </c>
      <c r="E6" s="38" t="s">
        <v>95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6">
      <formula1>"Aceitar,Mitigar,Compartilhar,Evitar"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2.88"/>
    <col customWidth="1" min="4" max="4" width="19.38"/>
    <col customWidth="1" min="5" max="5" width="23.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</cols>
  <sheetData>
    <row r="1" ht="24.0" customHeight="1">
      <c r="A1" s="52" t="s">
        <v>96</v>
      </c>
      <c r="B1" s="21"/>
      <c r="C1" s="21"/>
      <c r="D1" s="21"/>
      <c r="E1" s="21"/>
      <c r="F1" s="21"/>
      <c r="G1" s="21"/>
      <c r="H1" s="7"/>
      <c r="I1" s="52" t="s">
        <v>97</v>
      </c>
      <c r="J1" s="21"/>
      <c r="K1" s="7"/>
    </row>
    <row r="2">
      <c r="A2" s="53" t="s">
        <v>61</v>
      </c>
      <c r="B2" s="53" t="s">
        <v>87</v>
      </c>
      <c r="C2" s="53" t="s">
        <v>98</v>
      </c>
      <c r="D2" s="53" t="s">
        <v>99</v>
      </c>
      <c r="E2" s="53" t="s">
        <v>100</v>
      </c>
      <c r="F2" s="54" t="s">
        <v>101</v>
      </c>
      <c r="G2" s="54" t="s">
        <v>102</v>
      </c>
      <c r="H2" s="54" t="s">
        <v>103</v>
      </c>
      <c r="I2" s="53" t="s">
        <v>104</v>
      </c>
      <c r="J2" s="53" t="s">
        <v>105</v>
      </c>
      <c r="K2" s="54" t="s">
        <v>106</v>
      </c>
    </row>
    <row r="3">
      <c r="A3" s="37" t="str">
        <f>'ETAPA 2. IDENTIFICAÇÃO DE EVENT'!C3</f>
        <v>Envio de documentação adulterada para certificação por parte do interessado</v>
      </c>
      <c r="B3" s="28" t="str">
        <f>'ETAPA 4. RESPOSTA AOS RISCOS'!D3</f>
        <v>Mitigar</v>
      </c>
      <c r="C3" s="50" t="s">
        <v>107</v>
      </c>
      <c r="D3" s="55">
        <v>46083.0</v>
      </c>
      <c r="E3" s="55">
        <v>46386.0</v>
      </c>
      <c r="F3" s="25" t="s">
        <v>108</v>
      </c>
      <c r="G3" s="38" t="s">
        <v>109</v>
      </c>
      <c r="H3" s="24" t="s">
        <v>110</v>
      </c>
      <c r="I3" s="24" t="s">
        <v>111</v>
      </c>
      <c r="J3" s="24" t="s">
        <v>112</v>
      </c>
      <c r="K3" s="24" t="s">
        <v>107</v>
      </c>
    </row>
    <row r="4">
      <c r="A4" s="37" t="str">
        <f>'ETAPA 2. IDENTIFICAÇÃO DE EVENT'!C4</f>
        <v>Ocorrência de falhas no SIGAA durante o processamento das solicitações</v>
      </c>
      <c r="B4" s="56" t="s">
        <v>91</v>
      </c>
      <c r="C4" s="50" t="s">
        <v>113</v>
      </c>
      <c r="D4" s="55">
        <v>46083.0</v>
      </c>
      <c r="E4" s="55">
        <v>46386.0</v>
      </c>
      <c r="F4" s="25" t="s">
        <v>108</v>
      </c>
      <c r="G4" s="38" t="s">
        <v>114</v>
      </c>
      <c r="H4" s="24" t="s">
        <v>115</v>
      </c>
      <c r="I4" s="24" t="s">
        <v>116</v>
      </c>
      <c r="J4" s="24" t="s">
        <v>117</v>
      </c>
      <c r="K4" s="24" t="s">
        <v>107</v>
      </c>
    </row>
    <row r="5">
      <c r="A5" s="37" t="str">
        <f>'ETAPA 2. IDENTIFICAÇÃO DE EVENT'!C5</f>
        <v>Indisponibilidade de suporte técnico especializado para manutenção do sistema SIGAA</v>
      </c>
      <c r="B5" s="28" t="s">
        <v>89</v>
      </c>
      <c r="C5" s="38" t="s">
        <v>118</v>
      </c>
      <c r="D5" s="55">
        <v>46083.0</v>
      </c>
      <c r="E5" s="55">
        <v>46386.0</v>
      </c>
      <c r="F5" s="25" t="s">
        <v>108</v>
      </c>
      <c r="G5" s="38" t="s">
        <v>119</v>
      </c>
      <c r="H5" s="24" t="s">
        <v>120</v>
      </c>
      <c r="I5" s="24" t="s">
        <v>121</v>
      </c>
      <c r="J5" s="24" t="s">
        <v>122</v>
      </c>
      <c r="K5" s="24" t="s">
        <v>118</v>
      </c>
    </row>
    <row r="6">
      <c r="A6" s="37" t="str">
        <f>'ETAPA 2. IDENTIFICAÇÃO DE EVENT'!C6</f>
        <v>Indisponibilidade temporária de acesso à internet institucional durante a execução do processo</v>
      </c>
      <c r="B6" s="28" t="s">
        <v>94</v>
      </c>
      <c r="C6" s="50" t="s">
        <v>113</v>
      </c>
      <c r="D6" s="55">
        <v>46083.0</v>
      </c>
      <c r="E6" s="55">
        <v>46386.0</v>
      </c>
      <c r="F6" s="25" t="s">
        <v>108</v>
      </c>
      <c r="G6" s="38" t="s">
        <v>123</v>
      </c>
      <c r="H6" s="24" t="s">
        <v>124</v>
      </c>
      <c r="I6" s="24" t="s">
        <v>125</v>
      </c>
      <c r="J6" s="24" t="s">
        <v>126</v>
      </c>
      <c r="K6" s="24" t="s">
        <v>107</v>
      </c>
    </row>
    <row r="7" ht="15.75" customHeight="1">
      <c r="A7" s="41"/>
      <c r="B7" s="41"/>
      <c r="C7" s="43"/>
      <c r="D7" s="57"/>
      <c r="E7" s="57"/>
      <c r="F7" s="41"/>
      <c r="G7" s="43"/>
      <c r="H7" s="43"/>
      <c r="I7" s="43"/>
      <c r="J7" s="43"/>
      <c r="K7" s="43"/>
    </row>
    <row r="8" ht="15.75" customHeight="1">
      <c r="A8" s="41"/>
      <c r="B8" s="41"/>
      <c r="C8" s="43"/>
      <c r="D8" s="57"/>
      <c r="E8" s="57"/>
      <c r="F8" s="41"/>
      <c r="G8" s="43"/>
      <c r="H8" s="43"/>
      <c r="I8" s="43"/>
      <c r="J8" s="43"/>
      <c r="K8" s="43"/>
    </row>
    <row r="9" ht="15.75" customHeight="1">
      <c r="A9" s="41"/>
      <c r="B9" s="41"/>
      <c r="C9" s="43"/>
      <c r="D9" s="57"/>
      <c r="E9" s="57"/>
      <c r="F9" s="41"/>
      <c r="G9" s="43"/>
      <c r="H9" s="43"/>
      <c r="I9" s="43"/>
      <c r="J9" s="43"/>
      <c r="K9" s="43"/>
    </row>
    <row r="10" ht="15.75" customHeight="1">
      <c r="A10" s="41"/>
      <c r="B10" s="41"/>
      <c r="C10" s="43"/>
      <c r="D10" s="57"/>
      <c r="E10" s="57"/>
      <c r="F10" s="41"/>
      <c r="G10" s="43"/>
      <c r="H10" s="43"/>
      <c r="I10" s="43"/>
      <c r="J10" s="43"/>
      <c r="K10" s="43"/>
    </row>
    <row r="11" ht="15.75" customHeight="1">
      <c r="A11" s="41"/>
      <c r="B11" s="41"/>
      <c r="C11" s="43"/>
      <c r="D11" s="57"/>
      <c r="E11" s="57"/>
      <c r="F11" s="41"/>
      <c r="G11" s="43"/>
      <c r="H11" s="43"/>
      <c r="I11" s="43"/>
      <c r="J11" s="43"/>
      <c r="K11" s="43"/>
    </row>
    <row r="12" ht="15.75" customHeight="1">
      <c r="A12" s="41"/>
      <c r="B12" s="41"/>
      <c r="C12" s="43"/>
      <c r="D12" s="57"/>
      <c r="E12" s="57"/>
      <c r="F12" s="41"/>
      <c r="G12" s="43"/>
      <c r="H12" s="43"/>
      <c r="I12" s="43"/>
      <c r="J12" s="43"/>
      <c r="K12" s="43"/>
    </row>
    <row r="13" ht="15.75" customHeight="1">
      <c r="A13" s="41"/>
      <c r="B13" s="41"/>
      <c r="C13" s="43"/>
      <c r="D13" s="57"/>
      <c r="E13" s="57"/>
      <c r="F13" s="41"/>
      <c r="G13" s="43"/>
      <c r="H13" s="43"/>
      <c r="I13" s="43"/>
      <c r="J13" s="43"/>
      <c r="K13" s="43"/>
    </row>
    <row r="14" ht="15.75" customHeight="1">
      <c r="A14" s="41"/>
      <c r="B14" s="41"/>
      <c r="C14" s="43"/>
      <c r="D14" s="57"/>
      <c r="E14" s="57"/>
      <c r="F14" s="41"/>
      <c r="G14" s="43"/>
      <c r="H14" s="43"/>
      <c r="I14" s="43"/>
      <c r="J14" s="43"/>
      <c r="K14" s="43"/>
    </row>
    <row r="15" ht="15.75" customHeight="1">
      <c r="A15" s="41"/>
      <c r="B15" s="41"/>
      <c r="C15" s="43"/>
      <c r="D15" s="57"/>
      <c r="E15" s="57"/>
      <c r="F15" s="41"/>
      <c r="G15" s="43"/>
      <c r="H15" s="43"/>
      <c r="I15" s="43"/>
      <c r="J15" s="43"/>
      <c r="K15" s="43"/>
    </row>
    <row r="16" ht="15.75" customHeight="1">
      <c r="A16" s="41"/>
      <c r="B16" s="41"/>
      <c r="C16" s="43"/>
      <c r="D16" s="57"/>
      <c r="E16" s="57"/>
      <c r="F16" s="41"/>
      <c r="G16" s="43"/>
      <c r="H16" s="43"/>
      <c r="I16" s="43"/>
      <c r="J16" s="43"/>
      <c r="K16" s="43"/>
    </row>
    <row r="17" ht="15.75" customHeight="1">
      <c r="A17" s="41"/>
      <c r="B17" s="41"/>
      <c r="C17" s="43"/>
      <c r="D17" s="57"/>
      <c r="E17" s="57"/>
      <c r="F17" s="41"/>
      <c r="G17" s="43"/>
      <c r="H17" s="43"/>
      <c r="I17" s="43"/>
      <c r="J17" s="43"/>
      <c r="K17" s="43"/>
    </row>
    <row r="18" ht="15.75" customHeight="1">
      <c r="A18" s="41"/>
      <c r="B18" s="41"/>
      <c r="C18" s="43"/>
      <c r="D18" s="57"/>
      <c r="E18" s="57"/>
      <c r="F18" s="41"/>
      <c r="G18" s="43"/>
      <c r="H18" s="43"/>
      <c r="I18" s="43"/>
      <c r="J18" s="43"/>
      <c r="K18" s="43"/>
    </row>
    <row r="19" ht="15.75" customHeight="1">
      <c r="A19" s="41"/>
      <c r="B19" s="41"/>
      <c r="C19" s="43"/>
      <c r="D19" s="57"/>
      <c r="E19" s="57"/>
      <c r="F19" s="41"/>
      <c r="G19" s="43"/>
      <c r="H19" s="43"/>
      <c r="I19" s="43"/>
      <c r="J19" s="43"/>
      <c r="K19" s="43"/>
    </row>
    <row r="20" ht="15.75" customHeight="1">
      <c r="A20" s="41"/>
      <c r="B20" s="41"/>
      <c r="C20" s="43"/>
      <c r="D20" s="57"/>
      <c r="E20" s="57"/>
      <c r="F20" s="41"/>
      <c r="G20" s="43"/>
      <c r="H20" s="43"/>
      <c r="I20" s="43"/>
      <c r="J20" s="43"/>
      <c r="K20" s="43"/>
    </row>
    <row r="21" ht="15.75" customHeight="1">
      <c r="A21" s="41"/>
      <c r="B21" s="41"/>
      <c r="C21" s="43"/>
      <c r="D21" s="57"/>
      <c r="E21" s="57"/>
      <c r="F21" s="41"/>
      <c r="G21" s="43"/>
      <c r="H21" s="43"/>
      <c r="I21" s="43"/>
      <c r="J21" s="43"/>
      <c r="K21" s="43"/>
    </row>
    <row r="22" ht="15.75" customHeight="1">
      <c r="A22" s="41"/>
      <c r="B22" s="41"/>
      <c r="C22" s="43"/>
      <c r="D22" s="57"/>
      <c r="E22" s="57"/>
      <c r="F22" s="41"/>
      <c r="G22" s="43"/>
      <c r="H22" s="43"/>
      <c r="I22" s="43"/>
      <c r="J22" s="43"/>
      <c r="K22" s="43"/>
    </row>
    <row r="23" ht="15.75" customHeight="1">
      <c r="A23" s="41"/>
      <c r="B23" s="41"/>
      <c r="C23" s="43"/>
      <c r="D23" s="57"/>
      <c r="E23" s="57"/>
      <c r="F23" s="41"/>
      <c r="G23" s="43"/>
      <c r="H23" s="43"/>
      <c r="I23" s="43"/>
      <c r="J23" s="43"/>
      <c r="K23" s="43"/>
    </row>
    <row r="24" ht="15.75" customHeight="1">
      <c r="A24" s="41"/>
      <c r="B24" s="41"/>
      <c r="C24" s="43"/>
      <c r="D24" s="57"/>
      <c r="E24" s="57"/>
      <c r="F24" s="41"/>
      <c r="G24" s="43"/>
      <c r="H24" s="43"/>
      <c r="I24" s="43"/>
      <c r="J24" s="43"/>
      <c r="K24" s="43"/>
    </row>
    <row r="25" ht="15.75" customHeight="1">
      <c r="A25" s="41"/>
      <c r="B25" s="41"/>
      <c r="C25" s="43"/>
      <c r="D25" s="57"/>
      <c r="E25" s="57"/>
      <c r="F25" s="41"/>
      <c r="G25" s="43"/>
      <c r="H25" s="43"/>
      <c r="I25" s="43"/>
      <c r="J25" s="43"/>
      <c r="K25" s="43"/>
    </row>
    <row r="26" ht="15.75" customHeight="1">
      <c r="A26" s="41"/>
      <c r="B26" s="41"/>
      <c r="C26" s="43"/>
      <c r="D26" s="57"/>
      <c r="E26" s="57"/>
      <c r="F26" s="41"/>
      <c r="G26" s="43"/>
      <c r="H26" s="43"/>
      <c r="I26" s="43"/>
      <c r="J26" s="43"/>
      <c r="K26" s="43"/>
    </row>
    <row r="27" ht="15.75" customHeight="1">
      <c r="A27" s="41"/>
      <c r="B27" s="41"/>
      <c r="C27" s="43"/>
      <c r="D27" s="57"/>
      <c r="E27" s="57"/>
      <c r="F27" s="41"/>
      <c r="G27" s="43"/>
      <c r="H27" s="43"/>
      <c r="I27" s="43"/>
      <c r="J27" s="43"/>
      <c r="K27" s="43"/>
    </row>
    <row r="28" ht="15.75" customHeight="1">
      <c r="A28" s="41"/>
      <c r="B28" s="41"/>
      <c r="C28" s="43"/>
      <c r="D28" s="57"/>
      <c r="E28" s="57"/>
      <c r="F28" s="41"/>
      <c r="G28" s="43"/>
      <c r="H28" s="43"/>
      <c r="I28" s="43"/>
      <c r="J28" s="43"/>
      <c r="K28" s="43"/>
    </row>
    <row r="29" ht="15.75" customHeight="1">
      <c r="A29" s="41"/>
      <c r="B29" s="41"/>
      <c r="C29" s="43"/>
      <c r="D29" s="57"/>
      <c r="E29" s="57"/>
      <c r="F29" s="41"/>
      <c r="G29" s="43"/>
      <c r="H29" s="43"/>
      <c r="I29" s="43"/>
      <c r="J29" s="43"/>
      <c r="K29" s="43"/>
    </row>
    <row r="30" ht="15.75" customHeight="1">
      <c r="A30" s="41"/>
      <c r="B30" s="41"/>
      <c r="C30" s="43"/>
      <c r="D30" s="57"/>
      <c r="E30" s="57"/>
      <c r="F30" s="41"/>
      <c r="G30" s="43"/>
      <c r="H30" s="43"/>
      <c r="I30" s="43"/>
      <c r="J30" s="43"/>
      <c r="K30" s="43"/>
    </row>
    <row r="31" ht="15.75" customHeight="1">
      <c r="A31" s="41"/>
      <c r="B31" s="41"/>
      <c r="C31" s="43"/>
      <c r="D31" s="57"/>
      <c r="E31" s="57"/>
      <c r="F31" s="41"/>
      <c r="G31" s="43"/>
      <c r="H31" s="43"/>
      <c r="I31" s="43"/>
      <c r="J31" s="43"/>
      <c r="K31" s="43"/>
    </row>
    <row r="32" ht="15.75" customHeight="1">
      <c r="A32" s="41"/>
      <c r="B32" s="41"/>
      <c r="C32" s="43"/>
      <c r="D32" s="57"/>
      <c r="E32" s="57"/>
      <c r="F32" s="41"/>
      <c r="G32" s="43"/>
      <c r="H32" s="43"/>
      <c r="I32" s="43"/>
      <c r="J32" s="43"/>
      <c r="K32" s="43"/>
    </row>
    <row r="33" ht="15.75" customHeight="1">
      <c r="A33" s="41"/>
      <c r="B33" s="41"/>
      <c r="C33" s="43"/>
      <c r="D33" s="57"/>
      <c r="E33" s="57"/>
      <c r="F33" s="41"/>
      <c r="G33" s="43"/>
      <c r="H33" s="43"/>
      <c r="I33" s="43"/>
      <c r="J33" s="43"/>
      <c r="K33" s="43"/>
    </row>
    <row r="34" ht="15.75" customHeight="1">
      <c r="A34" s="41"/>
      <c r="B34" s="41"/>
      <c r="C34" s="43"/>
      <c r="D34" s="57"/>
      <c r="E34" s="57"/>
      <c r="F34" s="41"/>
      <c r="G34" s="43"/>
      <c r="H34" s="43"/>
      <c r="I34" s="43"/>
      <c r="J34" s="43"/>
      <c r="K34" s="43"/>
    </row>
    <row r="35" ht="15.75" customHeight="1">
      <c r="A35" s="41"/>
      <c r="B35" s="41"/>
      <c r="C35" s="43"/>
      <c r="D35" s="57"/>
      <c r="E35" s="57"/>
      <c r="F35" s="41"/>
      <c r="G35" s="43"/>
      <c r="H35" s="43"/>
      <c r="I35" s="43"/>
      <c r="J35" s="43"/>
      <c r="K35" s="43"/>
    </row>
    <row r="36" ht="15.75" customHeight="1">
      <c r="A36" s="41"/>
      <c r="B36" s="41"/>
      <c r="C36" s="43"/>
      <c r="D36" s="57"/>
      <c r="E36" s="57"/>
      <c r="F36" s="41"/>
      <c r="G36" s="43"/>
      <c r="H36" s="43"/>
      <c r="I36" s="43"/>
      <c r="J36" s="43"/>
      <c r="K36" s="43"/>
    </row>
    <row r="37" ht="15.75" customHeight="1">
      <c r="A37" s="41"/>
      <c r="B37" s="41"/>
      <c r="C37" s="43"/>
      <c r="D37" s="57"/>
      <c r="E37" s="57"/>
      <c r="F37" s="41"/>
      <c r="G37" s="43"/>
      <c r="H37" s="43"/>
      <c r="I37" s="43"/>
      <c r="J37" s="43"/>
      <c r="K37" s="43"/>
    </row>
    <row r="38" ht="15.75" customHeight="1">
      <c r="A38" s="41"/>
      <c r="B38" s="41"/>
      <c r="C38" s="43"/>
      <c r="D38" s="57"/>
      <c r="E38" s="57"/>
      <c r="F38" s="41"/>
      <c r="G38" s="43"/>
      <c r="H38" s="43"/>
      <c r="I38" s="43"/>
      <c r="J38" s="43"/>
      <c r="K38" s="43"/>
    </row>
    <row r="39" ht="15.75" customHeight="1">
      <c r="A39" s="41"/>
      <c r="B39" s="41"/>
      <c r="C39" s="43"/>
      <c r="D39" s="57"/>
      <c r="E39" s="57"/>
      <c r="F39" s="41"/>
      <c r="G39" s="43"/>
      <c r="H39" s="43"/>
      <c r="I39" s="43"/>
      <c r="J39" s="43"/>
      <c r="K39" s="43"/>
    </row>
    <row r="40" ht="15.75" customHeight="1">
      <c r="A40" s="41"/>
      <c r="B40" s="41"/>
      <c r="C40" s="43"/>
      <c r="D40" s="57"/>
      <c r="E40" s="57"/>
      <c r="F40" s="41"/>
      <c r="G40" s="43"/>
      <c r="H40" s="43"/>
      <c r="I40" s="43"/>
      <c r="J40" s="43"/>
      <c r="K40" s="43"/>
    </row>
    <row r="41" ht="15.75" customHeight="1">
      <c r="A41" s="41"/>
      <c r="B41" s="41"/>
      <c r="C41" s="43"/>
      <c r="D41" s="57"/>
      <c r="E41" s="57"/>
      <c r="F41" s="41"/>
      <c r="G41" s="43"/>
      <c r="H41" s="43"/>
      <c r="I41" s="43"/>
      <c r="J41" s="43"/>
      <c r="K41" s="43"/>
    </row>
    <row r="42" ht="15.75" customHeight="1">
      <c r="A42" s="41"/>
      <c r="B42" s="41"/>
      <c r="C42" s="43"/>
      <c r="D42" s="57"/>
      <c r="E42" s="57"/>
      <c r="F42" s="41"/>
      <c r="G42" s="43"/>
      <c r="H42" s="43"/>
      <c r="I42" s="43"/>
      <c r="J42" s="43"/>
      <c r="K42" s="43"/>
    </row>
    <row r="43" ht="15.75" customHeight="1">
      <c r="A43" s="41" t="str">
        <f>'ETAPA 2. IDENTIFICAÇÃO DE EVENT'!C7</f>
        <v/>
      </c>
      <c r="B43" s="41"/>
      <c r="C43" s="43"/>
      <c r="D43" s="57"/>
      <c r="E43" s="57"/>
      <c r="F43" s="41"/>
      <c r="G43" s="43"/>
      <c r="H43" s="43"/>
      <c r="I43" s="43"/>
      <c r="J43" s="43"/>
      <c r="K43" s="43"/>
    </row>
    <row r="44" ht="15.75" customHeight="1">
      <c r="A44" s="41" t="str">
        <f>'ETAPA 2. IDENTIFICAÇÃO DE EVENT'!C8</f>
        <v/>
      </c>
      <c r="B44" s="41" t="str">
        <f t="shared" ref="B44:B60" si="1">#REF!</f>
        <v>#REF!</v>
      </c>
      <c r="C44" s="43"/>
      <c r="D44" s="57"/>
      <c r="E44" s="57"/>
      <c r="F44" s="41"/>
      <c r="G44" s="43"/>
      <c r="H44" s="43"/>
      <c r="I44" s="43"/>
      <c r="J44" s="43"/>
      <c r="K44" s="43"/>
    </row>
    <row r="45" ht="15.75" customHeight="1">
      <c r="A45" s="41" t="str">
        <f>'ETAPA 2. IDENTIFICAÇÃO DE EVENT'!C9</f>
        <v/>
      </c>
      <c r="B45" s="41" t="str">
        <f t="shared" si="1"/>
        <v>#REF!</v>
      </c>
      <c r="C45" s="43"/>
      <c r="D45" s="57"/>
      <c r="E45" s="57"/>
      <c r="F45" s="41"/>
      <c r="G45" s="43"/>
      <c r="H45" s="43"/>
      <c r="I45" s="43"/>
      <c r="J45" s="43"/>
      <c r="K45" s="43"/>
    </row>
    <row r="46" ht="15.75" customHeight="1">
      <c r="A46" s="41" t="str">
        <f>'ETAPA 2. IDENTIFICAÇÃO DE EVENT'!C10</f>
        <v/>
      </c>
      <c r="B46" s="41" t="str">
        <f t="shared" si="1"/>
        <v>#REF!</v>
      </c>
      <c r="C46" s="43"/>
      <c r="D46" s="57"/>
      <c r="E46" s="57"/>
      <c r="F46" s="41"/>
      <c r="G46" s="43"/>
      <c r="H46" s="43"/>
      <c r="I46" s="43"/>
      <c r="J46" s="43"/>
      <c r="K46" s="43"/>
    </row>
    <row r="47" ht="15.75" customHeight="1">
      <c r="A47" s="41" t="str">
        <f>'ETAPA 2. IDENTIFICAÇÃO DE EVENT'!C11</f>
        <v/>
      </c>
      <c r="B47" s="41" t="str">
        <f t="shared" si="1"/>
        <v>#REF!</v>
      </c>
      <c r="C47" s="43"/>
      <c r="D47" s="57"/>
      <c r="E47" s="57"/>
      <c r="F47" s="41"/>
      <c r="G47" s="43"/>
      <c r="H47" s="43"/>
      <c r="I47" s="43"/>
      <c r="J47" s="43"/>
      <c r="K47" s="43"/>
    </row>
    <row r="48" ht="15.75" customHeight="1">
      <c r="A48" s="41" t="str">
        <f>'ETAPA 2. IDENTIFICAÇÃO DE EVENT'!C12</f>
        <v/>
      </c>
      <c r="B48" s="41" t="str">
        <f t="shared" si="1"/>
        <v>#REF!</v>
      </c>
      <c r="C48" s="43"/>
      <c r="D48" s="57"/>
      <c r="E48" s="57"/>
      <c r="F48" s="41"/>
      <c r="G48" s="43"/>
      <c r="H48" s="43"/>
      <c r="I48" s="43"/>
      <c r="J48" s="43"/>
      <c r="K48" s="43"/>
    </row>
    <row r="49" ht="15.75" customHeight="1">
      <c r="A49" s="41" t="str">
        <f>'ETAPA 2. IDENTIFICAÇÃO DE EVENT'!C13</f>
        <v/>
      </c>
      <c r="B49" s="41" t="str">
        <f t="shared" si="1"/>
        <v>#REF!</v>
      </c>
      <c r="C49" s="43"/>
      <c r="D49" s="57"/>
      <c r="E49" s="57"/>
      <c r="F49" s="41"/>
      <c r="G49" s="43"/>
      <c r="H49" s="43"/>
      <c r="I49" s="43"/>
      <c r="J49" s="43"/>
      <c r="K49" s="43"/>
    </row>
    <row r="50" ht="15.75" customHeight="1">
      <c r="A50" s="41" t="str">
        <f>'ETAPA 2. IDENTIFICAÇÃO DE EVENT'!C14</f>
        <v/>
      </c>
      <c r="B50" s="41" t="str">
        <f t="shared" si="1"/>
        <v>#REF!</v>
      </c>
      <c r="C50" s="43"/>
      <c r="D50" s="57"/>
      <c r="E50" s="57"/>
      <c r="F50" s="41"/>
      <c r="G50" s="43"/>
      <c r="H50" s="43"/>
      <c r="I50" s="43"/>
      <c r="J50" s="43"/>
      <c r="K50" s="43"/>
    </row>
    <row r="51" ht="15.75" customHeight="1">
      <c r="A51" s="41" t="str">
        <f>'ETAPA 2. IDENTIFICAÇÃO DE EVENT'!C15</f>
        <v/>
      </c>
      <c r="B51" s="41" t="str">
        <f t="shared" si="1"/>
        <v>#REF!</v>
      </c>
      <c r="C51" s="43"/>
      <c r="D51" s="57"/>
      <c r="E51" s="57"/>
      <c r="F51" s="41"/>
      <c r="G51" s="43"/>
      <c r="H51" s="43"/>
      <c r="I51" s="43"/>
      <c r="J51" s="43"/>
      <c r="K51" s="43"/>
    </row>
    <row r="52" ht="15.75" customHeight="1">
      <c r="A52" s="41" t="str">
        <f>'ETAPA 2. IDENTIFICAÇÃO DE EVENT'!C16</f>
        <v/>
      </c>
      <c r="B52" s="41" t="str">
        <f t="shared" si="1"/>
        <v>#REF!</v>
      </c>
      <c r="C52" s="43"/>
      <c r="D52" s="57"/>
      <c r="E52" s="57"/>
      <c r="F52" s="41"/>
      <c r="G52" s="43"/>
      <c r="H52" s="43"/>
      <c r="I52" s="43"/>
      <c r="J52" s="43"/>
      <c r="K52" s="43"/>
    </row>
    <row r="53" ht="15.75" customHeight="1">
      <c r="A53" s="41" t="str">
        <f>'ETAPA 2. IDENTIFICAÇÃO DE EVENT'!C17</f>
        <v/>
      </c>
      <c r="B53" s="41" t="str">
        <f t="shared" si="1"/>
        <v>#REF!</v>
      </c>
      <c r="C53" s="43"/>
      <c r="D53" s="57"/>
      <c r="E53" s="57"/>
      <c r="F53" s="41"/>
      <c r="G53" s="43"/>
      <c r="H53" s="43"/>
      <c r="I53" s="43"/>
      <c r="J53" s="43"/>
      <c r="K53" s="43"/>
    </row>
    <row r="54" ht="15.75" customHeight="1">
      <c r="A54" s="41" t="str">
        <f>'ETAPA 2. IDENTIFICAÇÃO DE EVENT'!C18</f>
        <v/>
      </c>
      <c r="B54" s="41" t="str">
        <f t="shared" si="1"/>
        <v>#REF!</v>
      </c>
      <c r="C54" s="43"/>
      <c r="D54" s="57"/>
      <c r="E54" s="57"/>
      <c r="F54" s="41"/>
      <c r="G54" s="43"/>
      <c r="H54" s="43"/>
      <c r="I54" s="43"/>
      <c r="J54" s="43"/>
      <c r="K54" s="43"/>
    </row>
    <row r="55" ht="15.75" customHeight="1">
      <c r="A55" s="41" t="str">
        <f>'ETAPA 2. IDENTIFICAÇÃO DE EVENT'!C19</f>
        <v/>
      </c>
      <c r="B55" s="41" t="str">
        <f t="shared" si="1"/>
        <v>#REF!</v>
      </c>
      <c r="C55" s="43"/>
      <c r="D55" s="57"/>
      <c r="E55" s="57"/>
      <c r="F55" s="41"/>
      <c r="G55" s="43"/>
      <c r="H55" s="43"/>
      <c r="I55" s="43"/>
      <c r="J55" s="43"/>
      <c r="K55" s="43"/>
    </row>
    <row r="56" ht="15.75" customHeight="1">
      <c r="A56" s="41" t="str">
        <f>'ETAPA 2. IDENTIFICAÇÃO DE EVENT'!C20</f>
        <v/>
      </c>
      <c r="B56" s="41" t="str">
        <f t="shared" si="1"/>
        <v>#REF!</v>
      </c>
      <c r="C56" s="43"/>
      <c r="D56" s="57"/>
      <c r="E56" s="57"/>
      <c r="F56" s="41"/>
      <c r="G56" s="43"/>
      <c r="H56" s="43"/>
      <c r="I56" s="43"/>
      <c r="J56" s="43"/>
      <c r="K56" s="43"/>
    </row>
    <row r="57" ht="15.75" customHeight="1">
      <c r="A57" s="41" t="str">
        <f>'ETAPA 2. IDENTIFICAÇÃO DE EVENT'!C21</f>
        <v/>
      </c>
      <c r="B57" s="41" t="str">
        <f t="shared" si="1"/>
        <v>#REF!</v>
      </c>
      <c r="C57" s="43"/>
      <c r="D57" s="57"/>
      <c r="E57" s="57"/>
      <c r="F57" s="41"/>
      <c r="G57" s="43"/>
      <c r="H57" s="43"/>
      <c r="I57" s="43"/>
      <c r="J57" s="43"/>
      <c r="K57" s="43"/>
    </row>
    <row r="58" ht="15.75" customHeight="1">
      <c r="A58" s="41" t="str">
        <f>'ETAPA 2. IDENTIFICAÇÃO DE EVENT'!C22</f>
        <v/>
      </c>
      <c r="B58" s="41" t="str">
        <f t="shared" si="1"/>
        <v>#REF!</v>
      </c>
      <c r="C58" s="43"/>
      <c r="D58" s="57"/>
      <c r="E58" s="57"/>
      <c r="F58" s="41"/>
      <c r="G58" s="43"/>
      <c r="H58" s="43"/>
      <c r="I58" s="43"/>
      <c r="J58" s="43"/>
      <c r="K58" s="43"/>
    </row>
    <row r="59" ht="15.75" customHeight="1">
      <c r="A59" s="41" t="str">
        <f>'ETAPA 2. IDENTIFICAÇÃO DE EVENT'!C23</f>
        <v/>
      </c>
      <c r="B59" s="41" t="str">
        <f t="shared" si="1"/>
        <v>#REF!</v>
      </c>
      <c r="C59" s="43"/>
      <c r="D59" s="57"/>
      <c r="E59" s="57"/>
      <c r="F59" s="41"/>
      <c r="G59" s="43"/>
      <c r="H59" s="43"/>
      <c r="I59" s="43"/>
      <c r="J59" s="43"/>
      <c r="K59" s="43"/>
    </row>
    <row r="60" ht="15.75" customHeight="1">
      <c r="A60" s="41" t="str">
        <f>'ETAPA 2. IDENTIFICAÇÃO DE EVENT'!C24</f>
        <v/>
      </c>
      <c r="B60" s="41" t="str">
        <f t="shared" si="1"/>
        <v>#REF!</v>
      </c>
      <c r="C60" s="43"/>
      <c r="D60" s="57"/>
      <c r="E60" s="57"/>
      <c r="F60" s="41"/>
      <c r="G60" s="43"/>
      <c r="H60" s="43"/>
      <c r="I60" s="43"/>
      <c r="J60" s="43"/>
      <c r="K60" s="43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H1"/>
    <mergeCell ref="I1:K1"/>
  </mergeCells>
  <conditionalFormatting sqref="F3:F6 F4:F60">
    <cfRule type="containsText" dxfId="0" priority="1" operator="containsText" text="Não implementado">
      <formula>NOT(ISERROR(SEARCH(("Não implementado"),(F3))))</formula>
    </cfRule>
  </conditionalFormatting>
  <conditionalFormatting sqref="F3:F6 F4:F60">
    <cfRule type="containsText" dxfId="3" priority="2" operator="containsText" text="Implementado">
      <formula>NOT(ISERROR(SEARCH(("Implementado"),(F3))))</formula>
    </cfRule>
  </conditionalFormatting>
  <conditionalFormatting sqref="F3:F6 F4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5" footer="0.0" header="0.0" left="0.511805555555555" right="0.511805555555555" top="0.78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</cols>
  <sheetData>
    <row r="1" ht="15.75" customHeight="1">
      <c r="A1" s="58" t="s">
        <v>127</v>
      </c>
      <c r="B1" s="21"/>
      <c r="C1" s="21"/>
      <c r="D1" s="21"/>
      <c r="E1" s="21"/>
      <c r="F1" s="7"/>
    </row>
    <row r="2" ht="48.75" customHeight="1">
      <c r="A2" s="59" t="s">
        <v>61</v>
      </c>
      <c r="B2" s="59" t="s">
        <v>128</v>
      </c>
      <c r="C2" s="60" t="s">
        <v>129</v>
      </c>
      <c r="D2" s="60" t="s">
        <v>130</v>
      </c>
      <c r="E2" s="60" t="s">
        <v>131</v>
      </c>
      <c r="F2" s="60" t="s">
        <v>132</v>
      </c>
    </row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5" footer="0.0" header="0.0" left="0.511805555555555" right="0.511805555555555" top="0.7875"/>
  <pageSetup orientation="landscape"/>
  <drawing r:id="rId1"/>
</worksheet>
</file>